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sfic.urbanismosantacruz.es\usuarios\dheycam\Desktop\Para Borrar\TRANSPARENCIA 2023-24\Menores\"/>
    </mc:Choice>
  </mc:AlternateContent>
  <xr:revisionPtr revIDLastSave="0" documentId="8_{E114DC96-0DAA-498E-B13C-83619275A669}" xr6:coauthVersionLast="47" xr6:coauthVersionMax="47" xr10:uidLastSave="{00000000-0000-0000-0000-000000000000}"/>
  <bookViews>
    <workbookView xWindow="-28920" yWindow="-120" windowWidth="29040" windowHeight="15720" xr2:uid="{4E3AD69D-81F7-48E7-A97B-6608263CFF62}"/>
  </bookViews>
  <sheets>
    <sheet name="Enero-Marzo" sheetId="1" r:id="rId1"/>
    <sheet name="Abril-Junio" sheetId="4" r:id="rId2"/>
    <sheet name="Julio-Septiembre" sheetId="5" r:id="rId3"/>
    <sheet name="Octubre-Diciembr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3" l="1"/>
  <c r="G10" i="3"/>
  <c r="G17" i="1"/>
  <c r="G16" i="1"/>
  <c r="G12" i="1"/>
</calcChain>
</file>

<file path=xl/sharedStrings.xml><?xml version="1.0" encoding="utf-8"?>
<sst xmlns="http://schemas.openxmlformats.org/spreadsheetml/2006/main" count="518" uniqueCount="299">
  <si>
    <t>CIF Empresa</t>
  </si>
  <si>
    <t>Expediente</t>
  </si>
  <si>
    <t>Tipo de contrato</t>
  </si>
  <si>
    <t>Objeto</t>
  </si>
  <si>
    <t>Importe sin IGIC</t>
  </si>
  <si>
    <t>IGIC</t>
  </si>
  <si>
    <t>Fecha adjudicación</t>
  </si>
  <si>
    <t>Empresa adjudicataria</t>
  </si>
  <si>
    <t>CONTRATOS MENORES</t>
  </si>
  <si>
    <t>Procedimiento licitación</t>
  </si>
  <si>
    <t>CONTRATOS RESUELTOS</t>
  </si>
  <si>
    <t>CONTRATOS (NO MENORES)</t>
  </si>
  <si>
    <t>Duración 
(meses)</t>
  </si>
  <si>
    <t>Nº de peticiones de oferta a empresas</t>
  </si>
  <si>
    <t>Fecha de adjudicación</t>
  </si>
  <si>
    <t>Motivo</t>
  </si>
  <si>
    <t>Nº licitadores</t>
  </si>
  <si>
    <t>Duración (años)</t>
  </si>
  <si>
    <t>Lotes</t>
  </si>
  <si>
    <t>Importe adjudicación 
(sin IGIC)</t>
  </si>
  <si>
    <t>Importe licitación
(sin IGIC)</t>
  </si>
  <si>
    <t>Fecha Formalización</t>
  </si>
  <si>
    <t>Fecha formalización</t>
  </si>
  <si>
    <t>IGIC adjudicación</t>
  </si>
  <si>
    <t>Importe IGIC adjudicación</t>
  </si>
  <si>
    <t>B38840328</t>
  </si>
  <si>
    <t>FORUM ACTIVA CANARIAS, SL</t>
  </si>
  <si>
    <t>No procede</t>
  </si>
  <si>
    <t>SUMINISTRO</t>
  </si>
  <si>
    <t>SERVICIOS</t>
  </si>
  <si>
    <t>OMNIA INFOSYS, SLU</t>
  </si>
  <si>
    <t>B38506663</t>
  </si>
  <si>
    <t>OBRAS</t>
  </si>
  <si>
    <t xml:space="preserve"> </t>
  </si>
  <si>
    <t>PROCEDIMIENTO ABIERTO SIMPLIFICADO SUMARIO</t>
  </si>
  <si>
    <t>PROCEDIMIENTO ABIERTO</t>
  </si>
  <si>
    <t>B38583209</t>
  </si>
  <si>
    <t>SEÑALIZACIONES TENERIFE, SL</t>
  </si>
  <si>
    <t>2023/8233</t>
  </si>
  <si>
    <t>CONTRATO MENOR PARA EL SUMINISTRO DE LICENCIAS Y AMPLIACION DE GARANTIA DE EQUIPAMIENTO POR UN AÑO PARA UNIDAD DE ALMACENAMIENTO HUAWEI 5300 V5 PARA LA GERENCIA MUNICIPAL DE URBANISMO DE SANTA CRUZ DE TENERIFE</t>
  </si>
  <si>
    <t>2022/6330</t>
  </si>
  <si>
    <t>CONTRATO MENOR DE OBRAS DE MEDIDAS DE SEGURIDAD EN SOLAR EN MAL ESTADO SITO EN LA CALLE JUAN RUMEU GARCIA, S/N, BARRIO VILLA ASCENSION, PROPIEDAD DE LA GERENCIA DE URBANISMO</t>
  </si>
  <si>
    <t>B38388161</t>
  </si>
  <si>
    <t>OBRAS Y REFORMAS URBANAS JENUVI, SL</t>
  </si>
  <si>
    <t>2024/925</t>
  </si>
  <si>
    <t>CONTRATO MENOR DE SERVICIOS AUXILIARES DE CONTROL DE ACCESO AL EDIFICIO SEDE DE LA GERENCIA MUNICIPAL DE URBANISMO</t>
  </si>
  <si>
    <t>2023/8440</t>
  </si>
  <si>
    <t>CONTRATO MENOR DE SUMINISTRO DE MATERIAL DE OFICINA PARA GERENCIA DE URBANISMO</t>
  </si>
  <si>
    <t>Máximo 1 mes para su entrega</t>
  </si>
  <si>
    <t>FUNGIBLES 7 ISLAS, SL</t>
  </si>
  <si>
    <t>2024/702</t>
  </si>
  <si>
    <t>CONTRATO MENOR PARA LA TRANSICION DEL SISTEMA DEL CONTROL DE HORARIO DE LA GERENCIA MUNICIPAL DE URBANISMO</t>
  </si>
  <si>
    <t>B35664879</t>
  </si>
  <si>
    <t>MHP SERVICIOS DE CONTROL, SL</t>
  </si>
  <si>
    <t>2023/7567</t>
  </si>
  <si>
    <t>CONTRATO MENOR DE SUMINISTRO DE DIEZ SECADORES DE MANOS PARA LOS BAÑOS DEL EDIFICO DE GERENCIA DE URBANISMO</t>
  </si>
  <si>
    <t>B76648948</t>
  </si>
  <si>
    <t>DUBOPISA, SL</t>
  </si>
  <si>
    <t>2023/5364</t>
  </si>
  <si>
    <t>CONTRATO ADMINISTRATIVO DE SERVICIOS DE ATENCION TELEFONICA Y GESTION DE CITA PREVIA PARA LA GERENCIA MUNICIPAL DE URBANISMO</t>
  </si>
  <si>
    <t>117.176,87 €
Lote 1: 98.068,48 €
Lote 2: 19.108,39 €</t>
  </si>
  <si>
    <t>8.202,29 €
Lote 1: 6.864,79 €
Lote 2: 1.337,50 €</t>
  </si>
  <si>
    <t>2023/6636</t>
  </si>
  <si>
    <t>CONTRATO ADMINISTRATIVO DE SERVICIOS PARA EL CONTROL DE ACCESOS Y CUMPLIMIENTO DE JORNADA, LICENCIAS Y PERMISOS DEL PERSONAL AL SERVICIO DE LA GERENCIA DE URBANISMO</t>
  </si>
  <si>
    <t>U56936529</t>
  </si>
  <si>
    <t>UTE AYUNTAMIENTO DE S/C DE TENERIFE (BETAN, SA  - SERVINFORM, SA)</t>
  </si>
  <si>
    <t>Lote 1: 2
Lote 2: 1</t>
  </si>
  <si>
    <t>B26042762</t>
  </si>
  <si>
    <t>SDI SISTEMAS DIGITALES DE INFORMATICA, SL</t>
  </si>
  <si>
    <r>
      <t xml:space="preserve">CONTRATOS TRANSPARENCIA 2024
</t>
    </r>
    <r>
      <rPr>
        <b/>
        <sz val="12"/>
        <color theme="1"/>
        <rFont val="Calibri"/>
        <family val="2"/>
        <scheme val="minor"/>
      </rPr>
      <t>(1 enero - 31 marzo)</t>
    </r>
  </si>
  <si>
    <r>
      <t xml:space="preserve">CONTRATOS TRANSPARENCIA 2024
</t>
    </r>
    <r>
      <rPr>
        <b/>
        <sz val="12"/>
        <color theme="1"/>
        <rFont val="Calibri"/>
        <family val="2"/>
        <scheme val="minor"/>
      </rPr>
      <t>(1 abril - 30 junio)</t>
    </r>
  </si>
  <si>
    <r>
      <t xml:space="preserve">CONTRATOS TRANSPARENCIA 2024
</t>
    </r>
    <r>
      <rPr>
        <b/>
        <sz val="12"/>
        <color theme="1"/>
        <rFont val="Calibri"/>
        <family val="2"/>
        <scheme val="minor"/>
      </rPr>
      <t>(1 julio - 30 septiembre)</t>
    </r>
  </si>
  <si>
    <r>
      <t xml:space="preserve">CONTRATOS TRANSPARENCIA 2024
</t>
    </r>
    <r>
      <rPr>
        <b/>
        <sz val="12"/>
        <color theme="1"/>
        <rFont val="Calibri"/>
        <family val="2"/>
        <scheme val="minor"/>
      </rPr>
      <t>(1 octubre - 31 diciembre)</t>
    </r>
  </si>
  <si>
    <t>PROCEDIMIENTO ABIERTO SIMPLIFICADO</t>
  </si>
  <si>
    <t>2023/8110</t>
  </si>
  <si>
    <t>INTEGRACION DE ACTIVIDADES
MEDIOAMBIENTALES, SL</t>
  </si>
  <si>
    <t>B47721840</t>
  </si>
  <si>
    <t>2023/3049</t>
  </si>
  <si>
    <t>PROCEDIMIENTO NEGOCIADO SIN PUBLICIDAD</t>
  </si>
  <si>
    <t>CONTRATO ADMINISTRATIVO PARA EL MANTENIMIENTO DEL CONJUNTO DE HERRAMIENTAS DE ADMINISTRACIÓN ELECTRÓNICA DENOMINADO GABITEC DE LA GERENCIA MUNICIPAL DE URBANISMO DE SANTA CRUZ DE TENERIFE</t>
  </si>
  <si>
    <t>2024/0065</t>
  </si>
  <si>
    <t>CONTRATO MENOR DE SERVICIOS PARA BOLSA DE HORAS DESTINADAS A LOS TRABAJOS DE SOPORTE EN LA ESTRUCTURA Y CONFIGURACIÓN EN LA WEB DE LA GERENCIA MUNICIPAL DE URBANISMO DE SANTA CRUZ DE TENERIFE</t>
  </si>
  <si>
    <t>B76273077</t>
  </si>
  <si>
    <t>ATEIGH DISEÑO WEB, SL</t>
  </si>
  <si>
    <t>2024/299</t>
  </si>
  <si>
    <t>CONTRATO MENOR DE SERVICIOS PARA EL LAVADO DE LOS VEHICULOS DE LA GERENCIA DE URBANISMO</t>
  </si>
  <si>
    <t>2024/881</t>
  </si>
  <si>
    <t>CONTRATO MENOR DE SUMINISTRO DEL LIBRO "GUIA PARA LA GESTION DE DOCUMENTOS ELECTRONICOS"</t>
  </si>
  <si>
    <t>Tipo 0</t>
  </si>
  <si>
    <t>A58417346</t>
  </si>
  <si>
    <t>LA LEY SOLUCIONES LEGALES, SA</t>
  </si>
  <si>
    <t>2024/840</t>
  </si>
  <si>
    <t>CONTRATO MENOR DE SERVICIOS PARA LA ELABORACIÓN DE UNA GUÍA METODOLÓGICA CON LOS CRITERIOS Y DETERMINACIONES NORMALIZADOS PARA LA SISTEMATIZACIÓND E LOS INSTRUMENTOS DE PLANEAMIENTO QUE SE ELABOREN TANTO DE OFICIO COMO MEDIANTE ENCARGO Y/O CONTRATACIÓN</t>
  </si>
  <si>
    <t>B87973822</t>
  </si>
  <si>
    <t>GEO &amp; BIGDATA INTELLIGENCE, SL</t>
  </si>
  <si>
    <t>2024/1443</t>
  </si>
  <si>
    <t>SIGNE, SA</t>
  </si>
  <si>
    <t>A11029279</t>
  </si>
  <si>
    <t>CONTRATO MENOR PARA LA SUSCRIPCION DE CERTIFICADO ELECTRONICO DE SELLO DE ORGANO PARA LA GERENCIA DE URBANISMO</t>
  </si>
  <si>
    <t>GRUPO DOVESAL, SL</t>
  </si>
  <si>
    <t>B42730283</t>
  </si>
  <si>
    <t>Máximo 2 semanas para suministro (12 meses de vigencia)</t>
  </si>
  <si>
    <t>CONTRATO ADMINISTRATIVO PARA LA PRESTACION DE SERVICIOS AUXILIARES DE INFORMACION, RECEPCION, CONTROL DE ACCESOS Y COMPROBACION DE INSTALACIONES DEL EDIFICIO SEDE DE LA GERENCIA MUNICIPAL DE URBANISMO</t>
  </si>
  <si>
    <t>1 año, con 1 año de prórroga</t>
  </si>
  <si>
    <t>ATM GRUPO MAGGIOLI, SL</t>
  </si>
  <si>
    <t>B28798775</t>
  </si>
  <si>
    <t>2023/5271</t>
  </si>
  <si>
    <t>A47461066</t>
  </si>
  <si>
    <t>CENTRO DE OBSERVACIÓN Y TELEDETECCIÓN ESPACIAL, S.A.</t>
  </si>
  <si>
    <t>2024/2130</t>
  </si>
  <si>
    <t>DE LA ROSA IZQUIERDO, RAMON ALBERTO</t>
  </si>
  <si>
    <t>43820955K</t>
  </si>
  <si>
    <t>2024/2361</t>
  </si>
  <si>
    <t>COMPAÑÍA ESPAÑOLA DE PETROLEOS, SAU (CEPSA)</t>
  </si>
  <si>
    <t>COMPRA CENTRALIZADA</t>
  </si>
  <si>
    <t>2024/2844</t>
  </si>
  <si>
    <t>2 semanas</t>
  </si>
  <si>
    <t>2024/1042</t>
  </si>
  <si>
    <t>CONTRATO MENOR DE SERVICIOS DE APERTURA Y CIERRE DEL EDIFICIO SEDE DE GERENCIA DE URBANISMO CON MOTIVO DE ELECCIONES EUROPEAS EL DIA 9 DE JUNIO DE 2024</t>
  </si>
  <si>
    <t>2024/3313</t>
  </si>
  <si>
    <t>18 horas</t>
  </si>
  <si>
    <t>INTEGRACION DE ACTIVIDADES MEDIOAMBIENTALES SL</t>
  </si>
  <si>
    <t>2024/3158</t>
  </si>
  <si>
    <t>MANUEL EDUARDO PEREZ DE LA TORRE</t>
  </si>
  <si>
    <t>CONTRATO MENOR DE SERVICIOS PARA LA REDACCION DEL PLIEGO DE PRESCRIPCIONES TECNICAS QUE HABRA DE REGIR EN LA LICITACION DEL MANTENIMIENTO D ELAS INSTALACIONES DE CLIMATIZACION Y FOTOVOLTAICA DEL EDIFICIO MUNICIPAL SEDE DE LA GERENCIA MUNICIPAL DE URBANISMO DE SANTA CRUZ DE TENERIFE</t>
  </si>
  <si>
    <t>2024/2466</t>
  </si>
  <si>
    <t>7.700,00 €</t>
  </si>
  <si>
    <t>2024/2597</t>
  </si>
  <si>
    <t>2024/3662</t>
  </si>
  <si>
    <t>CONTRATO MENOR DE SERVICIOS DE ANUNCIO EN PERIODICO RELATIVO A INFORMACION PUBLICA DE EXPEDIENTE DE EXPROPIACION FORZOSA, IMPLICANDO DECLARACION DE UTILIDAD PUBLICA Y NECESIDAD DE OCUPACION DE BIENES Y DERECHOS AFECTADOS POR LA ACTUACION AISLADA AA.LC.10, PGOU-2005</t>
  </si>
  <si>
    <t>CANARIA DE AVISOS, SL</t>
  </si>
  <si>
    <t>B38011623</t>
  </si>
  <si>
    <t>2024/3712</t>
  </si>
  <si>
    <t>2024/4052</t>
  </si>
  <si>
    <t>CONTRATO MENOR</t>
  </si>
  <si>
    <t>Fecha de resolución</t>
  </si>
  <si>
    <t>2024/3874</t>
  </si>
  <si>
    <t>2024/4316</t>
  </si>
  <si>
    <t>CONTRATO MENOR DE SUSCRIPCIÓN A LA REVISTA DIGITAL “CONTRATACIÓN ADMINISTRATIVA PRÁCTICA”</t>
  </si>
  <si>
    <t>A-58417346</t>
  </si>
  <si>
    <t>CONTRATO MENOR DE SUMINISTRO DEL LIBRO DIGITAL "INTERVENCIÓN EN LA EDIFICACIÓN Y USO DEL SUELO: TÍTULOS HABILITANTES Y DISCIPLINA URBANÍSTICA"</t>
  </si>
  <si>
    <t>43789839R</t>
  </si>
  <si>
    <t>2024/4320</t>
  </si>
  <si>
    <t>CONTRATO MENOR PARA SUMINISTRO DE LICENCIAS RDS CAL PARA EL SERVIDOR DE APLICACIONES DE LA GERENCIA MUNICIPAL DE URBANISMO DEL EXCMO. AYUNTAMIENTO DE SANTA CRUZ DE TENERIFE</t>
  </si>
  <si>
    <t>CONTRATO DE SERVICIOS DE CONSULTORIA Y ASISTENCIA TECNICA PARA LA TERMINACION DE LA REDACCION Y DESARROLLO DEL CATALOGO DE PROTECCION DE BIENES PATRIMONIALES CULTURALES DE SANTA CRUZ DE TENERIFE</t>
  </si>
  <si>
    <t>CONTRATO DE SERVICIOS PARA EL MANTENIMIENTO DEL SISTEMA DE CONTROL DE ACCESO DE PUERTAS DEL EDIFICIO DE LA GERENCIA MUNICIPAL DE URBANISMO</t>
  </si>
  <si>
    <t>CONTRATO DE SERVICIOS PARA LA PRESTACIÓN DEL SERVICIO DE CENTRO DE ATENCIÓN AL USUARIO Y SOPORTE DE SISTEMAS EN LA GERENCIA MUNICIPAL DE URBANISMO</t>
  </si>
  <si>
    <t>CONTRATO DE SERVICIOS PARA EL MANTENIMIENTO DE LA UNIDAD CENTRAL DE POTENCIA DEL SISTEMA DE UPS-SAI DEL EDIFICIO DE LA GERENCIA MUNICIPAL DE URBANISMO</t>
  </si>
  <si>
    <t>CONTRATO MENOR DE SERVICIOS PARA EL MANTENIMIENTO, COMPROBACION Y ACTUALIZACION DE SISTEMAS DE MEDICION TOPOGRAFICA CON EL QUE CUENTA EL SERVICIO DE PLANEAMIENTO DE LA GERENCIA MUNICIPAL DE URBANISMO DE SANTA CRUZ DE TENERIFE</t>
  </si>
  <si>
    <t>2 meses</t>
  </si>
  <si>
    <t>12 meses</t>
  </si>
  <si>
    <t xml:space="preserve">EXISTENCIA DE ERROR INSALVABLE EN LA DEFINICIÓN DEL OBJETO DEL CONTRATO, NATURALEZA DEL CONTRATO Y PRESTACIONES A REALIZAR, QUE NO HACEN VIABLE UNA MODIFICACIÓN DEL CONTRATO MENOR </t>
  </si>
  <si>
    <t>CONTRATO MENOR DE SUMINISTRO</t>
  </si>
  <si>
    <t>RESOLUCION POR MUTIO ACUERDO DEL CONTRATO MENOR PARA LA PRESTACIÓN DEL SERVICIO DE MANTENIMIENTO CORRECTIVO PARA 3 HOST DE VIRTUALIZACIÓN QUE SE ENCUENTRAN EN FUNCIONAMIENTO EN LA GERENCIA MUNICIPAL DE URBANISMO DE SANTA CRUZ DE TENERIFE</t>
  </si>
  <si>
    <t>CONTRATO MENOR PARA LA PRESTACIÓN DEL SERVICIO DE MANTENIMIENTO CORRECTIVO PARA 3 HOST DE VIRTUALIZACIÓN QUE SE ENCUENTRAN EN FUNCIONAMIENTO EN LA GERENCIA MUNICIPAL DE URBANISMO DE SANTA CRUZ DE TENERIFE</t>
  </si>
  <si>
    <t>CONTRATO MENOR PARA EL SUMINISTRO DE GARANTÍA DE 1 AÑO PARA 3 HOST DE VITUALIZACIÓN QUE SE ENCUENTRAN EN FUNCIONAMIENTO EN LA GERENCIA MUNICIPAL DE URBANISMO DE SANTA CRUZ DE TENERIFE</t>
  </si>
  <si>
    <t>CONTRATO MENOR PARA EL SUMINISTRO DE CERTIFICADOS ELECTRÓNICOS DE EMPLEADO PÚBLICO PARA LA GERENCIA MUNICIPAL DE URBANISMO DE SANTA CRUZ DE TENERIFE</t>
  </si>
  <si>
    <t>20,30 € 
(a favor de la Hacienda Pública Canaria)</t>
  </si>
  <si>
    <t>37.779,00 € 
(a favor de la Hacienda Pública Canaria)</t>
  </si>
  <si>
    <t>10,31
(a favor de la Hacienda Pública Canaria)</t>
  </si>
  <si>
    <t>21,70€
(a favor de la Hacienda Pública Canaria)</t>
  </si>
  <si>
    <t>1.019,55
(a favor de la Hacienda Pública Canaria)</t>
  </si>
  <si>
    <t>2021/2165</t>
  </si>
  <si>
    <t>A-28003119</t>
  </si>
  <si>
    <t>A38363917</t>
  </si>
  <si>
    <t>BISERVICUS SISTEMAS DE SEGURIDAD, SAU</t>
  </si>
  <si>
    <t>991,01 €</t>
  </si>
  <si>
    <t>9 meses</t>
  </si>
  <si>
    <t>6 meses</t>
  </si>
  <si>
    <t>PRÓRROGA DEL ACUERDO MARCO PARA LA LICITACIÓN DE LOS CONTRATOS ADMINISTRATIVOS DE SERVICIOS QUE DERIVEN DE LOS EXPEDIENTES DEL SERVICIO DE PLANEAMIENTO Y GESTIÓN URBANÍSTICA EN EL ÁMBITO DE LA GERENCIA MUNICIPAL DE URBANÍSTICA</t>
  </si>
  <si>
    <t xml:space="preserve">ACUERDO MARCO </t>
  </si>
  <si>
    <t>2 años</t>
  </si>
  <si>
    <t>2024/0842</t>
  </si>
  <si>
    <t>ENCARGO A MEDIO PROPIO</t>
  </si>
  <si>
    <t>ENCARGO A MEDIO PROPIO PARA MODIFICAR LAS DETERMINACIONES DEL PGOU-05 VIGENTE A EFECTOS DE DAR CUMPLIMIENTO A LOS PRONUNCIAMIENTOS JUDICIALES RECAIDOS SOBRE EL AMBITO DE LA UA-LS.4</t>
  </si>
  <si>
    <t>2024/4526</t>
  </si>
  <si>
    <t>CONTRATO MENOR PARA EL SUMINISTRO DE SOPORTE DE PARED PARA TV EN SALA REUNIONES DE LA GERENCIA MUNICIPAL DE URBANISMO DE SANTA CRUZ DE TENERIFE</t>
  </si>
  <si>
    <t>SOTESA, SL</t>
  </si>
  <si>
    <t>B38106100</t>
  </si>
  <si>
    <t>2024/3623</t>
  </si>
  <si>
    <t>CONTRATO MENOR PARA EL SUMINISTRO DE DIVERSO MATERIAL DE OFICINA PARA EL PERSONALDE LA GERENCIA MUNICIPAL DE URBANISMO DE SANTA CRUZ DE TENERIFE</t>
  </si>
  <si>
    <t>2023/6110</t>
  </si>
  <si>
    <t>2024/0079</t>
  </si>
  <si>
    <t>CONTRATO DE EMERGENCIA</t>
  </si>
  <si>
    <t>CONTRATO DE OBRAS DE EMERGENCIA DE MEDIDAS DE SEGURIDAD EN INMUEBLE EN MAL ESTADO SITO EN MANUEL RAVINA, 61, TRASERA CALLE SALVADOR PEREZ, VALLESECO, POR EJECUCION SUBSIDIARIA</t>
  </si>
  <si>
    <t>--</t>
  </si>
  <si>
    <t>CONTRATO DE OBRAS DE EMERGENCIA DE MEDIDAS DE SEGURIDAD, POR EJECUCION SUBSIDIARIA, EN INMUEBLE EN MAL ESTADO EN CALLE ANTONIO SARO, 15, BARRIO DE VALLESECO, DISTRITO DE ANAGA</t>
  </si>
  <si>
    <t>Plazo máximo de un mes para entrega del material</t>
  </si>
  <si>
    <t>B76593185</t>
  </si>
  <si>
    <t>ELNUBA DISTRIBUCIONES DE PAPELERIA, SL</t>
  </si>
  <si>
    <t>B38232443</t>
  </si>
  <si>
    <t>2024/5406</t>
  </si>
  <si>
    <t>ESPUBLICO SERVICIOS PARA LA ADMINISTRACION, SA</t>
  </si>
  <si>
    <t>CONTRATO MENOR PARA LA SUSCRIPCION A LA BASE DE DATOS ESPECIALIZADA DE LA PLATAFORMA DE HACIENDA LOCAL DE LA ENTIDAD ESPUBLICO (EJERCICIO 2024-2005)</t>
  </si>
  <si>
    <t>251,03 €
a favor del Gobierno de Canarias</t>
  </si>
  <si>
    <t>A50878842</t>
  </si>
  <si>
    <t>2024/5334</t>
  </si>
  <si>
    <t>A50878843</t>
  </si>
  <si>
    <t>2024/3462</t>
  </si>
  <si>
    <t>CONTRATO ADMINISTRATIVO DE SERVICIOS DE MANTENIMIENTO Y SOPORTE DEL PLOTER DE LA OFICINA DE DELINEACION DE LA GERENCIA MUNICIPAL DE URBANISMO DE SANTA CRUZ DE TENERIFE</t>
  </si>
  <si>
    <t>SUMINISTROS OFIMATICOS CANARIOS, SL</t>
  </si>
  <si>
    <t>2024/4771</t>
  </si>
  <si>
    <t>IMAGEN GRAFICA DE CANARIAS, SL</t>
  </si>
  <si>
    <t>B38739819</t>
  </si>
  <si>
    <t>2021/8023</t>
  </si>
  <si>
    <t>TELEFONICA MOVILES ESPAÑA, SAU</t>
  </si>
  <si>
    <t>PRORROGA CONTRATO ADMINISTRATIVO DE SERVICIOS DE TELEFONIA MOVIL</t>
  </si>
  <si>
    <t>2024/6393</t>
  </si>
  <si>
    <t>517,86 €
a favor del Gobierno de Canarias</t>
  </si>
  <si>
    <t>A81962201</t>
  </si>
  <si>
    <t>EDITORIAL ARANZADI, SA</t>
  </si>
  <si>
    <t>2024/5531</t>
  </si>
  <si>
    <t>CONTRATO MENOR DE SUMINISTRO E INSTALACION DE GRUPO DE PRESION DE AGUA SANITARIA PARA EL EDIFICIO MUNICIPAL</t>
  </si>
  <si>
    <t>B38795860</t>
  </si>
  <si>
    <t>COFONTA, SL</t>
  </si>
  <si>
    <t>2024/6983</t>
  </si>
  <si>
    <t>ENCARGO DE ACCION FORMATIVA Nº AF005 DE DISCIPLINA URBANISTICA. PROCEDIMIENTOS DE RESTABLECIMIENTO DE LA LEGALIDAD URBANISTICA</t>
  </si>
  <si>
    <t>5 horas</t>
  </si>
  <si>
    <t>54045611G</t>
  </si>
  <si>
    <t>YAIZA MARIA PEREZ MORENO</t>
  </si>
  <si>
    <t>CONTRATO PRIVADO DE SERVICIOS</t>
  </si>
  <si>
    <t>2024/6834</t>
  </si>
  <si>
    <t>CONTRATO MENOR DE SUMINISTRO DE TONER Y MATERIAL INFORMATICO PARA LA GERENCIA DE URBANISMO DE SANTA CRUZ DE TENERIFE</t>
  </si>
  <si>
    <t>42098967C</t>
  </si>
  <si>
    <t>JUAN MIGUEL HERNANDEZ ALBERTOS</t>
  </si>
  <si>
    <t>CONTRATO MENOR DE SERVICIOS PARA LA PUBLICACIÓN DE ANUNCIO DE TRÁMITE DE INFORMACIÓN PÚBLICA EN PERIÓDICO, RELATIVO A LA INCOACIÓN DEL EXPEDIENTE DE EXPROPIACIÓN FORZOSA, DE LOS BIENES Y DERECHOS AFECTADOS POR LA EJECUCIÓN DE LA ACTUACIÓN AISLADA “AA.LS.4 DEL ÁREA LA SALLE (LS-5) URBANIZACIÓN PERIMETRAL DEL CEMENTERIO DE SAN RAFAEL Y SAN ROQUE (ÁREA NORTE), Y OBTENCIÓN DE SUELO PARA EQUIPAMIENTO”, SIGUIENDO EL PROCEDIMIENTO DE TASACIÓN CONJUNTA.</t>
  </si>
  <si>
    <t>2024/7129</t>
  </si>
  <si>
    <t>A-38017844</t>
  </si>
  <si>
    <t>EDITORIAL LEONCIO RODRÍGUEZ SA</t>
  </si>
  <si>
    <t>CONTRATO MENOR PARA EL SUMINISTRO DE ELECTRODOMESTICOS NECESARIOS EN LOS OFFICES DEL PERSONAL, SITUADOS EN LA ENTREPLANTA, Y LAS PLANTAS 5ª Y 6ª DEL EDIFICIO SEDE DE LA GERENCIA MUNICIPAL DE URBANISMO DE SANTA CRUZ DE TENERIFE.</t>
  </si>
  <si>
    <t>2024/4696</t>
  </si>
  <si>
    <t>1,179.96 €</t>
  </si>
  <si>
    <t>MEDIA MARKT CANARIAS, SA</t>
  </si>
  <si>
    <t>B76026541</t>
  </si>
  <si>
    <t>VEOLIA SERVICIOS CANARIAS, SLU</t>
  </si>
  <si>
    <t>CONTRATO MENOR DE SUMINISTRO DE SEIS UNIDADES INTERIORES PARA LA INSTALACIÓN DE CLIMATIZACIÓN DEL EDIFICIO DE LA GERENCIA DE URBANISMO DE SANTA CRUZ DE TENERIFE.</t>
  </si>
  <si>
    <t>B38589842</t>
  </si>
  <si>
    <t xml:space="preserve"> MAXIMO PESTANO SANIDAD AMBIENTAL SL</t>
  </si>
  <si>
    <t>CONTRATO MENOR DE SERVICIOS DE TRATAMIENTO DEL CONTROL DE PLAGAS DEL EDIFICIO DE GERENCIA MUNICIPAL DE URBANISMO DE SANTA CRUZ DE TENERIFE.</t>
  </si>
  <si>
    <t>CONTRATO MENOR DE SUMINISTRO E INSTALACION DE DIFUSORES DE METACRILATO PARA LAS REJILLAS DE SALIDA DEL AIRE ACONDICIONADO.</t>
  </si>
  <si>
    <t>CONTRATO MENOR PARA LA SUSCRIPCION A LA BASE DE DATOS ESPECIALIZADA DE LA PLATAFORMA CORPORATIVA Y PLATAFORMA DE RECURSOS HUMANOS.</t>
  </si>
  <si>
    <t>CONTRATO MENOR DE SERVICIOS PARA EL ACCESO A BASES DE DATOS DE LEGISLACION Y JURISPRUDENCIA POR EL PERSONAL DE LA GERENCIA MUNICIPAL DE URBANISMO DE SANTA CRUZ DE TENERIFE.</t>
  </si>
  <si>
    <t>2024/5782</t>
  </si>
  <si>
    <t>2024/5561</t>
  </si>
  <si>
    <t>FELOGA, SL</t>
  </si>
  <si>
    <t>B38346573</t>
  </si>
  <si>
    <t>CONTRATO BASADO EN LA ADHESION AL ACUERDO MARCO 21/2020 DE LA DIRECCION GENERAL DE RACIONALIZACION Y CENTRALIZACION DE LA CONTRATACION PARA LA CONTRATACION DEL SUMINISTRO DE COMBUSTIBLES EN ESTACIONES DE SERVICIO, LOTE 2, PARA LOS VEHICULOS DE LA GERENCIA DE URBANISMO</t>
  </si>
  <si>
    <t>B35307693</t>
  </si>
  <si>
    <t>LABERIT CANARIAS, SL</t>
  </si>
  <si>
    <t>ACUERDO  MARCO</t>
  </si>
  <si>
    <t>A95758389</t>
  </si>
  <si>
    <t>IBERDROLA CLIENTES, SAU</t>
  </si>
  <si>
    <t>PRORROGA CONTRATO ADMINISTRATIVO DE SUMINISTRO DE ENERGIA ELECTRICA BASADO EN ACUERDO MARCO DE LA FEMP</t>
  </si>
  <si>
    <t>SCHNEIDER ELECTRIC IT SPAIN SL</t>
  </si>
  <si>
    <t>B60768512</t>
  </si>
  <si>
    <t>2024/842</t>
  </si>
  <si>
    <t>ENCARGO MEDIO PROPIO PERSONIFICADO</t>
  </si>
  <si>
    <t>A38021762</t>
  </si>
  <si>
    <t>GESTUR CANARIAS, SA</t>
  </si>
  <si>
    <t>TRAMITACIÓN DE UNA MODIFICACIÓN DE LA ORDENACIÓN DE LA ORDENACIÓN PREVISTA PARA EL ÁMBITO DE LA UNIDAD DE ACTUACIÓN UA-LS.4, ÁREA DE TOMÉ CANO, ÁMBITO LA SALLE)</t>
  </si>
  <si>
    <t>2024/2627</t>
  </si>
  <si>
    <t>CONTRATO ADMINISTRATIVO PARA SUMINISTRO DE CERTIFICADO ELECTRÓNICO SSL/TSL WILDCARD OV</t>
  </si>
  <si>
    <t>ENTORNO DIGITAL, SA</t>
  </si>
  <si>
    <t>A61397212</t>
  </si>
  <si>
    <t>_</t>
  </si>
  <si>
    <t>A78923125</t>
  </si>
  <si>
    <t>2024/7209</t>
  </si>
  <si>
    <t>CONTRATO MENOR PARA EL SUMINISTRO DE LOS DOMINIOS "URBANISMOSANTACRUZ.ES(DNS)" Y "URBANISMOSANTACRUZ.COM (DNS)".</t>
  </si>
  <si>
    <t>B15805419</t>
  </si>
  <si>
    <t>CONTRATO MENOR PARA EL SUMINISTRO DE LICENCIAS Y GARANTÍA DE EQUIPAMIENTO PARA LA UNIDAD DE ALMACENAMIENTO HUAWEI 5300 V5 DE LA GERENCIA MUNICIPAL DE URBANISMO DE SANTA CRUZ DE TENERIFE.</t>
  </si>
  <si>
    <t>DINAHOSTING, SL</t>
  </si>
  <si>
    <t>ATLANTIS TECNOLOGIA Y SISTEMAS, SLU</t>
  </si>
  <si>
    <t>B76590660</t>
  </si>
  <si>
    <t>2024/7208</t>
  </si>
  <si>
    <t>2023/4621</t>
  </si>
  <si>
    <t>No procede
(Vigencia de los dominios 5 años)</t>
  </si>
  <si>
    <t>2024/2507</t>
  </si>
  <si>
    <t>CONTRATO VINCULADO AL ACUERDO MARCO 21/2023, PARA EL SUMINISTRO DE COMBUSTIBLES EN ESTACIONES DE SERVICIO (EXPTE 2023/136) DE LA DIRECCIÓN GENERAL DE RACIONALIZACIÓN Y CENTRALIZACIÓN DE LA CONTRATACIÓN QUE SON NECESARIOS PARA LOS VEHÍCULOS DE LA GERENCIA MUNICIPAL DE URBANISMO</t>
  </si>
  <si>
    <t>A28003119</t>
  </si>
  <si>
    <t>COMPAÑÍA ESPAÑOLA DE PETRÓLEOS, SAU (CEPSA)</t>
  </si>
  <si>
    <t>IGIC Tipo 0</t>
  </si>
  <si>
    <t>2024/4946</t>
  </si>
  <si>
    <t>2024/7668</t>
  </si>
  <si>
    <t>DECORART 2000, SL</t>
  </si>
  <si>
    <t>2024/7667</t>
  </si>
  <si>
    <t>2024/8383</t>
  </si>
  <si>
    <t>CONTRATO MENOR DE SUMINISTRO DE CUATRO MULTIFUNCIONES LASER COLOR PARA LA GERENCIA DE URBANISMO</t>
  </si>
  <si>
    <t>GRUPO CRI-SOLITIUM CANARIAS, SL</t>
  </si>
  <si>
    <t>B35419977</t>
  </si>
  <si>
    <t>CONTRATO MENOR DE SUMINISTRO DE UNA SILLA DE OFICINA PARA PERSONAL DE LA 5ª PLANTA DE GERENCIA DE URBANISMO</t>
  </si>
  <si>
    <t>B38508487</t>
  </si>
  <si>
    <t>CONTRATO MENOR DE SUMINISTRO DE MATERIAL DE OFICINA Y CARTUCHOS DE TINTA</t>
  </si>
  <si>
    <t>2024/4718</t>
  </si>
  <si>
    <t>CONTRATO MIXTO ABIERTO SIMPLIFICADO, DEL SUMINISTRO, MANTENIMIENTO Y SOPORTE INTEGRAL DEL SISTEMA DE VIDEOVIGILANCIA (CCTV) DEL EDIFICIO DE LA GERENCIA MUNICIPAL DE URBANISMO DE SANTA CRUZ DE TENERIFE</t>
  </si>
  <si>
    <t>B76564202</t>
  </si>
  <si>
    <t>BMASB ATLANTIK, SLU</t>
  </si>
  <si>
    <t>CONTRATO ADMINISTRATIVO MIXTO PARA EL SUMINISTRO, MANTENIMIENTO Y SOPORTE DE LA SOLUCION INTEGRAL DE CONEXION A INTERNET Y SEGURIDAD PERIMETRAL DE LAS COMUNICACIONES ELECTRONICAS DE LA GERENCIA DE URBANISMO</t>
  </si>
  <si>
    <t>A62581988</t>
  </si>
  <si>
    <t>0,00 € por comercio minorista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</si>
</sst>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</font>
    <font>
      <u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9"/>
      <color rgb="FFFF0000"/>
      <name val="Calibri"/>
      <family val="2"/>
      <scheme val="minor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8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3" fillId="3" borderId="0" xfId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14" fontId="6" fillId="5" borderId="8" xfId="0" quotePrefix="1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14" xfId="0" quotePrefix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164" fontId="5" fillId="5" borderId="14" xfId="0" applyNumberFormat="1" applyFont="1" applyFill="1" applyBorder="1" applyAlignment="1">
      <alignment horizontal="center" vertical="center" wrapText="1"/>
    </xf>
    <xf numFmtId="14" fontId="5" fillId="5" borderId="14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0" fontId="5" fillId="5" borderId="16" xfId="0" quotePrefix="1" applyFont="1" applyFill="1" applyBorder="1" applyAlignment="1">
      <alignment horizontal="center" vertical="center" wrapText="1"/>
    </xf>
    <xf numFmtId="164" fontId="5" fillId="5" borderId="16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5" fillId="5" borderId="15" xfId="0" quotePrefix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vertical="center" wrapText="1"/>
    </xf>
    <xf numFmtId="164" fontId="5" fillId="5" borderId="11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5" fillId="3" borderId="0" xfId="0" quotePrefix="1" applyFont="1" applyFill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4" fontId="5" fillId="0" borderId="0" xfId="0" quotePrefix="1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5" borderId="19" xfId="0" applyFont="1" applyFill="1" applyBorder="1" applyAlignment="1">
      <alignment horizontal="center" vertical="center" wrapText="1"/>
    </xf>
    <xf numFmtId="14" fontId="5" fillId="5" borderId="20" xfId="0" quotePrefix="1" applyNumberFormat="1" applyFont="1" applyFill="1" applyBorder="1" applyAlignment="1">
      <alignment horizontal="center" vertical="center" wrapText="1"/>
    </xf>
    <xf numFmtId="164" fontId="6" fillId="5" borderId="1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3" borderId="0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14" fontId="6" fillId="5" borderId="14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 wrapText="1"/>
    </xf>
    <xf numFmtId="2" fontId="5" fillId="5" borderId="8" xfId="0" applyNumberFormat="1" applyFont="1" applyFill="1" applyBorder="1" applyAlignment="1">
      <alignment horizontal="center" vertical="center" wrapText="1"/>
    </xf>
    <xf numFmtId="164" fontId="5" fillId="5" borderId="8" xfId="0" applyNumberFormat="1" applyFont="1" applyFill="1" applyBorder="1" applyAlignment="1">
      <alignment horizontal="center" vertical="center" wrapText="1"/>
    </xf>
    <xf numFmtId="0" fontId="5" fillId="5" borderId="8" xfId="0" quotePrefix="1" applyFont="1" applyFill="1" applyBorder="1" applyAlignment="1">
      <alignment horizontal="center" vertical="center" wrapText="1"/>
    </xf>
    <xf numFmtId="14" fontId="5" fillId="5" borderId="9" xfId="0" quotePrefix="1" applyNumberFormat="1" applyFont="1" applyFill="1" applyBorder="1" applyAlignment="1">
      <alignment horizontal="center" vertical="center" wrapText="1"/>
    </xf>
    <xf numFmtId="2" fontId="5" fillId="5" borderId="11" xfId="0" applyNumberFormat="1" applyFont="1" applyFill="1" applyBorder="1" applyAlignment="1">
      <alignment horizontal="center" vertical="center" wrapText="1"/>
    </xf>
    <xf numFmtId="0" fontId="5" fillId="5" borderId="11" xfId="0" quotePrefix="1" applyFont="1" applyFill="1" applyBorder="1" applyAlignment="1">
      <alignment horizontal="center" vertical="center" wrapText="1"/>
    </xf>
    <xf numFmtId="14" fontId="5" fillId="5" borderId="6" xfId="0" quotePrefix="1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2" fontId="5" fillId="3" borderId="0" xfId="0" applyNumberFormat="1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vertical="center" wrapText="1"/>
    </xf>
    <xf numFmtId="2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8" xfId="0" quotePrefix="1" applyFont="1" applyFill="1" applyBorder="1" applyAlignment="1">
      <alignment horizontal="center" vertical="center" wrapText="1"/>
    </xf>
    <xf numFmtId="14" fontId="5" fillId="5" borderId="20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14" fontId="5" fillId="5" borderId="11" xfId="0" applyNumberFormat="1" applyFont="1" applyFill="1" applyBorder="1" applyAlignment="1">
      <alignment horizontal="center" vertical="center" wrapText="1"/>
    </xf>
    <xf numFmtId="164" fontId="5" fillId="5" borderId="11" xfId="0" quotePrefix="1" applyNumberFormat="1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164" fontId="5" fillId="5" borderId="14" xfId="0" quotePrefix="1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/>
    </xf>
    <xf numFmtId="2" fontId="5" fillId="5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5" fillId="5" borderId="0" xfId="0" quotePrefix="1" applyFont="1" applyFill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2" fontId="6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6" fillId="5" borderId="0" xfId="0" quotePrefix="1" applyFont="1" applyFill="1" applyAlignment="1">
      <alignment horizontal="center" vertical="center" wrapText="1"/>
    </xf>
    <xf numFmtId="14" fontId="6" fillId="5" borderId="20" xfId="0" quotePrefix="1" applyNumberFormat="1" applyFont="1" applyFill="1" applyBorder="1" applyAlignment="1">
      <alignment horizontal="center" vertical="center" wrapText="1"/>
    </xf>
    <xf numFmtId="2" fontId="5" fillId="5" borderId="0" xfId="0" applyNumberFormat="1" applyFont="1" applyFill="1" applyAlignment="1">
      <alignment vertical="center" wrapText="1"/>
    </xf>
    <xf numFmtId="2" fontId="5" fillId="5" borderId="11" xfId="0" applyNumberFormat="1" applyFont="1" applyFill="1" applyBorder="1" applyAlignment="1">
      <alignment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165" fontId="5" fillId="5" borderId="16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3" borderId="0" xfId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2" fontId="6" fillId="5" borderId="0" xfId="0" applyNumberFormat="1" applyFont="1" applyFill="1" applyAlignment="1">
      <alignment vertical="center" wrapText="1"/>
    </xf>
    <xf numFmtId="14" fontId="6" fillId="5" borderId="20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wrapText="1"/>
    </xf>
    <xf numFmtId="164" fontId="5" fillId="5" borderId="0" xfId="0" quotePrefix="1" applyNumberFormat="1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0" fontId="9" fillId="5" borderId="0" xfId="0" quotePrefix="1" applyFont="1" applyFill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5" fillId="3" borderId="0" xfId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wrapText="1"/>
    </xf>
    <xf numFmtId="14" fontId="6" fillId="5" borderId="0" xfId="0" quotePrefix="1" applyNumberFormat="1" applyFont="1" applyFill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justify" vertical="top" wrapText="1"/>
    </xf>
    <xf numFmtId="0" fontId="5" fillId="5" borderId="0" xfId="0" applyFont="1" applyFill="1" applyAlignment="1">
      <alignment horizontal="justify" vertical="center" wrapText="1"/>
    </xf>
    <xf numFmtId="0" fontId="5" fillId="5" borderId="8" xfId="0" applyFont="1" applyFill="1" applyBorder="1" applyAlignment="1">
      <alignment horizontal="justify" vertical="center" wrapText="1"/>
    </xf>
    <xf numFmtId="0" fontId="6" fillId="5" borderId="0" xfId="0" applyFont="1" applyFill="1" applyAlignment="1">
      <alignment horizontal="justify" vertical="center" wrapText="1"/>
    </xf>
    <xf numFmtId="2" fontId="6" fillId="5" borderId="0" xfId="0" applyNumberFormat="1" applyFont="1" applyFill="1" applyAlignment="1">
      <alignment horizontal="left"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 vertical="center" wrapText="1"/>
    </xf>
    <xf numFmtId="0" fontId="0" fillId="0" borderId="25" xfId="0" applyBorder="1" applyAlignment="1">
      <alignment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justify" vertical="center" wrapText="1"/>
    </xf>
    <xf numFmtId="2" fontId="6" fillId="5" borderId="25" xfId="0" applyNumberFormat="1" applyFont="1" applyFill="1" applyBorder="1" applyAlignment="1">
      <alignment horizontal="center" vertical="center" wrapText="1"/>
    </xf>
    <xf numFmtId="164" fontId="6" fillId="5" borderId="25" xfId="0" applyNumberFormat="1" applyFont="1" applyFill="1" applyBorder="1" applyAlignment="1">
      <alignment horizontal="center" vertical="center" wrapText="1"/>
    </xf>
    <xf numFmtId="14" fontId="6" fillId="5" borderId="25" xfId="0" applyNumberFormat="1" applyFont="1" applyFill="1" applyBorder="1" applyAlignment="1">
      <alignment horizontal="center" vertical="center" wrapText="1"/>
    </xf>
    <xf numFmtId="0" fontId="6" fillId="5" borderId="25" xfId="0" quotePrefix="1" applyFont="1" applyFill="1" applyBorder="1" applyAlignment="1">
      <alignment horizontal="center" vertical="center" wrapText="1"/>
    </xf>
    <xf numFmtId="14" fontId="6" fillId="5" borderId="25" xfId="0" quotePrefix="1" applyNumberFormat="1" applyFont="1" applyFill="1" applyBorder="1" applyAlignment="1">
      <alignment horizontal="center" vertical="center" wrapText="1"/>
    </xf>
    <xf numFmtId="164" fontId="5" fillId="5" borderId="25" xfId="0" applyNumberFormat="1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vertical="center" wrapText="1"/>
    </xf>
    <xf numFmtId="14" fontId="5" fillId="5" borderId="25" xfId="0" applyNumberFormat="1" applyFont="1" applyFill="1" applyBorder="1" applyAlignment="1">
      <alignment horizontal="center" vertical="center" wrapText="1"/>
    </xf>
    <xf numFmtId="0" fontId="5" fillId="5" borderId="25" xfId="0" quotePrefix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wrapText="1"/>
    </xf>
    <xf numFmtId="164" fontId="6" fillId="5" borderId="25" xfId="0" quotePrefix="1" applyNumberFormat="1" applyFont="1" applyFill="1" applyBorder="1" applyAlignment="1">
      <alignment horizontal="center" vertical="center" wrapText="1"/>
    </xf>
    <xf numFmtId="0" fontId="16" fillId="5" borderId="25" xfId="0" quotePrefix="1" applyFont="1" applyFill="1" applyBorder="1" applyAlignment="1">
      <alignment horizontal="center" vertical="center" wrapText="1"/>
    </xf>
    <xf numFmtId="0" fontId="16" fillId="6" borderId="25" xfId="0" quotePrefix="1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vertical="center" wrapText="1"/>
    </xf>
    <xf numFmtId="0" fontId="16" fillId="5" borderId="25" xfId="0" applyFont="1" applyFill="1" applyBorder="1" applyAlignment="1">
      <alignment horizontal="center" vertical="center" wrapText="1"/>
    </xf>
    <xf numFmtId="49" fontId="6" fillId="5" borderId="25" xfId="0" applyNumberFormat="1" applyFont="1" applyFill="1" applyBorder="1" applyAlignment="1">
      <alignment horizontal="center" vertical="center" wrapText="1"/>
    </xf>
    <xf numFmtId="0" fontId="0" fillId="3" borderId="26" xfId="0" applyFill="1" applyBorder="1" applyAlignment="1">
      <alignment wrapText="1"/>
    </xf>
    <xf numFmtId="0" fontId="5" fillId="5" borderId="27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justify" vertical="center" wrapText="1"/>
    </xf>
    <xf numFmtId="0" fontId="6" fillId="5" borderId="28" xfId="0" applyFont="1" applyFill="1" applyBorder="1" applyAlignment="1">
      <alignment horizontal="justify" vertical="center" wrapText="1"/>
    </xf>
    <xf numFmtId="164" fontId="5" fillId="5" borderId="31" xfId="0" applyNumberFormat="1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justify" vertical="center" wrapText="1"/>
    </xf>
    <xf numFmtId="0" fontId="5" fillId="5" borderId="28" xfId="0" applyFont="1" applyFill="1" applyBorder="1" applyAlignment="1">
      <alignment horizontal="justify" vertical="center" wrapText="1"/>
    </xf>
    <xf numFmtId="0" fontId="6" fillId="5" borderId="32" xfId="0" applyFont="1" applyFill="1" applyBorder="1" applyAlignment="1">
      <alignment horizontal="justify" vertical="center" wrapText="1"/>
    </xf>
    <xf numFmtId="0" fontId="14" fillId="0" borderId="32" xfId="0" applyFont="1" applyBorder="1" applyAlignment="1">
      <alignment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justify" vertical="center" wrapText="1"/>
    </xf>
    <xf numFmtId="164" fontId="6" fillId="5" borderId="32" xfId="0" applyNumberFormat="1" applyFont="1" applyFill="1" applyBorder="1" applyAlignment="1">
      <alignment horizontal="center" vertical="center" wrapText="1"/>
    </xf>
    <xf numFmtId="8" fontId="6" fillId="5" borderId="32" xfId="0" applyNumberFormat="1" applyFont="1" applyFill="1" applyBorder="1" applyAlignment="1">
      <alignment horizontal="center" vertical="center" wrapText="1"/>
    </xf>
    <xf numFmtId="14" fontId="6" fillId="5" borderId="32" xfId="0" applyNumberFormat="1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wrapText="1"/>
    </xf>
    <xf numFmtId="0" fontId="6" fillId="5" borderId="28" xfId="0" applyFont="1" applyFill="1" applyBorder="1" applyAlignment="1">
      <alignment horizontal="center" vertical="center" wrapText="1"/>
    </xf>
    <xf numFmtId="164" fontId="6" fillId="5" borderId="28" xfId="0" applyNumberFormat="1" applyFont="1" applyFill="1" applyBorder="1" applyAlignment="1">
      <alignment horizontal="center" vertical="center" wrapText="1"/>
    </xf>
    <xf numFmtId="14" fontId="6" fillId="5" borderId="28" xfId="0" applyNumberFormat="1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6" fillId="5" borderId="28" xfId="0" quotePrefix="1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vertical="center" wrapText="1"/>
    </xf>
    <xf numFmtId="164" fontId="5" fillId="5" borderId="35" xfId="0" applyNumberFormat="1" applyFont="1" applyFill="1" applyBorder="1" applyAlignment="1">
      <alignment horizontal="center" vertical="center" wrapText="1"/>
    </xf>
    <xf numFmtId="14" fontId="5" fillId="5" borderId="35" xfId="0" applyNumberFormat="1" applyFont="1" applyFill="1" applyBorder="1" applyAlignment="1">
      <alignment horizontal="center" vertical="center" wrapText="1"/>
    </xf>
    <xf numFmtId="0" fontId="5" fillId="5" borderId="35" xfId="0" quotePrefix="1" applyFont="1" applyFill="1" applyBorder="1" applyAlignment="1">
      <alignment horizontal="center" vertical="center" wrapText="1"/>
    </xf>
    <xf numFmtId="0" fontId="5" fillId="5" borderId="36" xfId="0" quotePrefix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justify" vertical="center" wrapText="1"/>
    </xf>
    <xf numFmtId="164" fontId="5" fillId="5" borderId="16" xfId="0" quotePrefix="1" applyNumberFormat="1" applyFont="1" applyFill="1" applyBorder="1" applyAlignment="1">
      <alignment horizontal="center" vertical="center" wrapText="1"/>
    </xf>
    <xf numFmtId="164" fontId="6" fillId="5" borderId="35" xfId="0" applyNumberFormat="1" applyFont="1" applyFill="1" applyBorder="1" applyAlignment="1">
      <alignment horizontal="center" vertical="center" wrapText="1"/>
    </xf>
    <xf numFmtId="14" fontId="6" fillId="5" borderId="35" xfId="0" applyNumberFormat="1" applyFont="1" applyFill="1" applyBorder="1" applyAlignment="1">
      <alignment horizontal="center" vertical="center" wrapText="1"/>
    </xf>
    <xf numFmtId="14" fontId="5" fillId="5" borderId="16" xfId="0" quotePrefix="1" applyNumberFormat="1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vertical="center" wrapText="1"/>
    </xf>
    <xf numFmtId="0" fontId="5" fillId="5" borderId="18" xfId="0" quotePrefix="1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rgb="FF000000"/>
        </left>
        <top style="medium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top style="thin">
          <color rgb="FFA6A6A6"/>
        </top>
      </border>
    </dxf>
    <dxf>
      <border outline="0">
        <top style="medium">
          <color rgb="FF000000"/>
        </top>
        <bottom style="thin">
          <color rgb="FFA6A6A6"/>
        </bottom>
      </border>
    </dxf>
    <dxf>
      <fill>
        <patternFill patternType="solid">
          <fgColor rgb="FF000000"/>
          <bgColor rgb="FFE2EFDA"/>
        </patternFill>
      </fill>
      <alignment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thin">
          <color rgb="FFA6A6A6"/>
        </top>
      </border>
    </dxf>
    <dxf>
      <border outline="0">
        <top style="medium">
          <color rgb="FF000000"/>
        </top>
        <bottom style="thin">
          <color rgb="FFA6A6A6"/>
        </bottom>
      </border>
    </dxf>
    <dxf>
      <fill>
        <patternFill patternType="solid">
          <fgColor rgb="FF000000"/>
          <bgColor rgb="FFE2EFDA"/>
        </patternFill>
      </fill>
      <alignment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0" formatCode="General"/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thin">
          <color rgb="FFA6A6A6"/>
        </top>
      </border>
    </dxf>
    <dxf>
      <border outline="0">
        <top style="medium">
          <color rgb="FF000000"/>
        </top>
        <bottom style="thin">
          <color rgb="FFA6A6A6"/>
        </bottom>
      </border>
    </dxf>
    <dxf>
      <fill>
        <patternFill patternType="solid">
          <fgColor rgb="FF000000"/>
          <bgColor rgb="FFE2EFDA"/>
        </patternFill>
      </fill>
      <alignment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top style="medium">
          <color indexed="64"/>
        </top>
        <bottom style="thin">
          <color theme="0" tint="-0.34998626667073579"/>
        </bottom>
      </border>
    </dxf>
    <dxf>
      <fill>
        <patternFill patternType="solid">
          <fgColor indexed="64"/>
          <bgColor theme="9" tint="0.79998168889431442"/>
        </patternFill>
      </fill>
      <alignment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800099</xdr:colOff>
      <xdr:row>0</xdr:row>
      <xdr:rowOff>119242</xdr:rowOff>
    </xdr:from>
    <xdr:to>
      <xdr:col>10</xdr:col>
      <xdr:colOff>1174749</xdr:colOff>
      <xdr:row>4</xdr:row>
      <xdr:rowOff>149430</xdr:rowOff>
    </xdr:to>
    <xdr:pic>
      <xdr:nvPicPr>
        <xdr:cNvPr id="2" name="Imagen 1" descr="Gerencia Urbanismo Santa Cruz de Tenerife">
          <a:extLst>
            <a:ext uri="{FF2B5EF4-FFF2-40B4-BE49-F238E27FC236}">
              <a16:creationId xmlns:a16="http://schemas.microsoft.com/office/drawing/2014/main" id="{07062D20-C5D9-4010-9236-889BD638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9" y="119242"/>
          <a:ext cx="3686175" cy="792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1152524</xdr:colOff>
      <xdr:row>0</xdr:row>
      <xdr:rowOff>128767</xdr:rowOff>
    </xdr:from>
    <xdr:to>
      <xdr:col>10</xdr:col>
      <xdr:colOff>1439861</xdr:colOff>
      <xdr:row>4</xdr:row>
      <xdr:rowOff>158955</xdr:rowOff>
    </xdr:to>
    <xdr:pic>
      <xdr:nvPicPr>
        <xdr:cNvPr id="2" name="Imagen 1" descr="Gerencia Urbanismo Santa Cruz de Tenerife">
          <a:extLst>
            <a:ext uri="{FF2B5EF4-FFF2-40B4-BE49-F238E27FC236}">
              <a16:creationId xmlns:a16="http://schemas.microsoft.com/office/drawing/2014/main" id="{AC8A9E32-9F3D-4ED2-AE3F-F082A08D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4" y="128767"/>
          <a:ext cx="3678237" cy="792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800099</xdr:colOff>
      <xdr:row>0</xdr:row>
      <xdr:rowOff>119242</xdr:rowOff>
    </xdr:from>
    <xdr:to>
      <xdr:col>10</xdr:col>
      <xdr:colOff>1079498</xdr:colOff>
      <xdr:row>4</xdr:row>
      <xdr:rowOff>149430</xdr:rowOff>
    </xdr:to>
    <xdr:pic>
      <xdr:nvPicPr>
        <xdr:cNvPr id="2" name="Imagen 1" descr="Gerencia Urbanismo Santa Cruz de Tenerife">
          <a:extLst>
            <a:ext uri="{FF2B5EF4-FFF2-40B4-BE49-F238E27FC236}">
              <a16:creationId xmlns:a16="http://schemas.microsoft.com/office/drawing/2014/main" id="{16ECACB4-9005-49A9-BA1A-955013A7D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4" y="119242"/>
          <a:ext cx="3679825" cy="792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800099</xdr:colOff>
      <xdr:row>0</xdr:row>
      <xdr:rowOff>119242</xdr:rowOff>
    </xdr:from>
    <xdr:to>
      <xdr:col>10</xdr:col>
      <xdr:colOff>1174749</xdr:colOff>
      <xdr:row>4</xdr:row>
      <xdr:rowOff>149430</xdr:rowOff>
    </xdr:to>
    <xdr:pic>
      <xdr:nvPicPr>
        <xdr:cNvPr id="2" name="Imagen 1" descr="Gerencia Urbanismo Santa Cruz de Tenerife">
          <a:extLst>
            <a:ext uri="{FF2B5EF4-FFF2-40B4-BE49-F238E27FC236}">
              <a16:creationId xmlns:a16="http://schemas.microsoft.com/office/drawing/2014/main" id="{645F1969-AF73-4B10-81A9-1533E403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4" y="119242"/>
          <a:ext cx="3679825" cy="792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460845-4002-40D7-8481-D3DDD1F5B1F6}" name="Tabla1" displayName="Tabla1" ref="B9:K17" totalsRowShown="0" headerRowDxfId="172" dataDxfId="170" headerRowBorderDxfId="171" tableBorderDxfId="169" totalsRowBorderDxfId="168">
  <autoFilter ref="B9:K17" xr:uid="{2E080E85-37DA-4011-85A7-D3D3CB846FDA}"/>
  <sortState xmlns:xlrd2="http://schemas.microsoft.com/office/spreadsheetml/2017/richdata2" ref="B10:K17">
    <sortCondition ref="K9:K17"/>
  </sortState>
  <tableColumns count="10">
    <tableColumn id="1" xr3:uid="{AEB4FE81-B3C4-4437-84DE-CF5C21A21174}" name="Expediente" dataDxfId="167"/>
    <tableColumn id="2" xr3:uid="{53FEEC44-9010-4951-BBC4-5CAD8F763EC8}" name="Tipo de contrato" dataDxfId="166"/>
    <tableColumn id="3" xr3:uid="{DD3605C2-B6F0-44F9-8E70-76CD976449ED}" name="Objeto" dataDxfId="165"/>
    <tableColumn id="4" xr3:uid="{BCB93284-9D54-4991-A6F4-624DC0AC6482}" name="Duración _x000a_(meses)" dataDxfId="164"/>
    <tableColumn id="5" xr3:uid="{0DC839AE-BB5A-48C8-889A-581BAAD702EF}" name="Importe sin IGIC" dataDxfId="163"/>
    <tableColumn id="6" xr3:uid="{B3472EF1-C726-4F7E-B583-4355D584E59E}" name="IGIC" dataDxfId="162"/>
    <tableColumn id="7" xr3:uid="{1BA39783-B708-4AB0-AD67-A350FCCCBB06}" name="CIF Empresa" dataDxfId="161"/>
    <tableColumn id="8" xr3:uid="{5C5FE1A7-151F-4E13-B267-CDEDE770C814}" name="Empresa adjudicataria" dataDxfId="160"/>
    <tableColumn id="9" xr3:uid="{754EB5E4-2BA9-45B9-BD4A-92825CF35E6B}" name="Nº de peticiones de oferta a empresas" dataDxfId="159"/>
    <tableColumn id="10" xr3:uid="{30E2E152-937C-4846-BAA4-A62DCB10C410}" name="Fecha de adjudicación" dataDxfId="1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5F11DA7-EC6B-4513-97B1-FFE17547026B}" name="Tabla49" displayName="Tabla49" ref="B22:N26" totalsRowShown="0" headerRowDxfId="29" dataDxfId="27" headerRowBorderDxfId="28" tableBorderDxfId="26">
  <autoFilter ref="B22:N26" xr:uid="{024AFB55-305E-4A8F-A8CB-24CDC71A6028}"/>
  <sortState xmlns:xlrd2="http://schemas.microsoft.com/office/spreadsheetml/2017/richdata2" ref="B23:N26">
    <sortCondition ref="H22:H26"/>
  </sortState>
  <tableColumns count="13">
    <tableColumn id="1" xr3:uid="{0FC2A7CB-9231-47CE-B215-2C157B97F82A}" name="Expediente" dataDxfId="25" totalsRowDxfId="24"/>
    <tableColumn id="2" xr3:uid="{C275B87D-38D7-426A-B42A-BF38CD876C5E}" name="Procedimiento licitación" dataDxfId="23" totalsRowDxfId="22"/>
    <tableColumn id="3" xr3:uid="{FDC1135D-6F97-4BF3-BFEA-4415B6BF6814}" name="Objeto" dataDxfId="21" totalsRowDxfId="20"/>
    <tableColumn id="4" xr3:uid="{DC4CC881-200F-4A81-B070-E4227C956ECE}" name="Importe licitación_x000a_(sin IGIC)" dataDxfId="19" totalsRowDxfId="18"/>
    <tableColumn id="5" xr3:uid="{CF0FD7FD-2F3F-4658-AE2B-497CEAF67BFE}" name="Importe adjudicación _x000a_(sin IGIC)" dataDxfId="17" totalsRowDxfId="16"/>
    <tableColumn id="14" xr3:uid="{18AF36F1-94D8-4ED8-A8EF-7CEA460BEAD4}" name="IGIC adjudicación" dataDxfId="15" totalsRowDxfId="14"/>
    <tableColumn id="6" xr3:uid="{F15FCC1B-AE72-4861-9B38-84AF96446002}" name="Fecha adjudicación" dataDxfId="13" totalsRowDxfId="12"/>
    <tableColumn id="13" xr3:uid="{21D599AC-66BF-4DEC-800A-77F5B5747957}" name="Fecha formalización" dataDxfId="11" totalsRowDxfId="10"/>
    <tableColumn id="7" xr3:uid="{0E0321E1-90E9-40C2-BBF4-43FE6DF58562}" name="CIF Empresa" dataDxfId="9" totalsRowDxfId="8"/>
    <tableColumn id="8" xr3:uid="{A7BA8A70-A4B9-4583-8FB4-F4DCD7992350}" name="Empresa adjudicataria" dataDxfId="7" totalsRowDxfId="6"/>
    <tableColumn id="9" xr3:uid="{CC5ECC8B-C40C-43F8-AF14-3B527C581ED4}" name="Duración (años)" dataDxfId="5" totalsRowDxfId="4"/>
    <tableColumn id="10" xr3:uid="{4742AA87-4E36-4716-861E-69083D2AE0C7}" name="Lotes" dataDxfId="3" totalsRowDxfId="2"/>
    <tableColumn id="11" xr3:uid="{9B9F2E2B-AAB9-4591-8360-A7FAA30C2357}" name="Nº licitadores" dataDxfId="1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B2A02E6-5703-417B-8476-675643133D10}" name="Tabla4" displayName="Tabla4" ref="B20:N24" totalsRowShown="0" headerRowDxfId="157" dataDxfId="155" headerRowBorderDxfId="156" tableBorderDxfId="154">
  <autoFilter ref="B20:N24" xr:uid="{024AFB55-305E-4A8F-A8CB-24CDC71A6028}"/>
  <sortState xmlns:xlrd2="http://schemas.microsoft.com/office/spreadsheetml/2017/richdata2" ref="B21:L21">
    <sortCondition ref="G20:G21"/>
  </sortState>
  <tableColumns count="13">
    <tableColumn id="1" xr3:uid="{CDB4CB65-9885-438B-9B9E-5918663E2AC4}" name="Expediente" dataDxfId="153"/>
    <tableColumn id="2" xr3:uid="{B920F2A9-CE48-4D28-9CCA-0768D7323F8B}" name="Procedimiento licitación" dataDxfId="152"/>
    <tableColumn id="3" xr3:uid="{2BE50A1A-C0C3-4EF9-8CC0-CFCE721931FC}" name="Objeto" dataDxfId="151"/>
    <tableColumn id="4" xr3:uid="{3A10FDBC-99AC-413F-B35C-96811BF9EC6A}" name="Importe licitación_x000a_(sin IGIC)" dataDxfId="150"/>
    <tableColumn id="5" xr3:uid="{6130E5C0-FED9-4ACA-AFE6-C48A3429DAA5}" name="Importe adjudicación _x000a_(sin IGIC)" dataDxfId="149"/>
    <tableColumn id="6" xr3:uid="{EE325968-F6BD-40CE-BF53-4596F596156A}" name="Importe IGIC adjudicación" dataDxfId="148"/>
    <tableColumn id="7" xr3:uid="{385C45B0-10EE-467D-9A32-9796EBBB39A6}" name="Fecha adjudicación" dataDxfId="147"/>
    <tableColumn id="8" xr3:uid="{07C4A2BA-6B0D-4DCF-AEB6-4B7B5254CAA8}" name="Fecha Formalización" dataDxfId="146"/>
    <tableColumn id="9" xr3:uid="{EA823535-BC00-43F6-B850-19063D05B04B}" name="CIF Empresa" dataDxfId="145"/>
    <tableColumn id="10" xr3:uid="{C8578ED7-12B2-4A31-966B-6CF08F6029C8}" name="Empresa adjudicataria" dataDxfId="144"/>
    <tableColumn id="11" xr3:uid="{83AF20F5-CD05-4BF6-BC70-A580A19596E8}" name="Duración (años)" dataDxfId="143"/>
    <tableColumn id="12" xr3:uid="{BA510582-8ECA-4570-B78B-528D66FF2FC7}" name="Lotes" dataDxfId="142"/>
    <tableColumn id="13" xr3:uid="{AB0FF731-12B1-4DD9-B83E-9359D904AAA5}" name="Nº licitadores" dataDxfId="14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1F23087-B0CC-4C8A-9C08-B3E87038ED5C}" name="Tabla110" displayName="Tabla110" ref="B9:K23" totalsRowShown="0" headerRowDxfId="140" dataDxfId="138" headerRowBorderDxfId="139" tableBorderDxfId="137" totalsRowBorderDxfId="136">
  <autoFilter ref="B9:K23" xr:uid="{2E080E85-37DA-4011-85A7-D3D3CB846FDA}"/>
  <sortState xmlns:xlrd2="http://schemas.microsoft.com/office/spreadsheetml/2017/richdata2" ref="B10:K16">
    <sortCondition ref="K9:K16"/>
  </sortState>
  <tableColumns count="10">
    <tableColumn id="1" xr3:uid="{078F3263-32E6-495E-A71E-B0550CC34ECB}" name="Expediente" dataDxfId="135"/>
    <tableColumn id="2" xr3:uid="{56F6CDF3-75CB-4A6D-8963-3CB6FD226F9D}" name="Tipo de contrato" dataDxfId="134"/>
    <tableColumn id="3" xr3:uid="{2E0A9337-C649-466B-800C-40A34D4A9A2C}" name="Objeto" dataDxfId="133"/>
    <tableColumn id="4" xr3:uid="{E552D9B1-ED11-4333-B813-5A93775E5B34}" name="Duración _x000a_(meses)" dataDxfId="132"/>
    <tableColumn id="5" xr3:uid="{43291DBE-33D1-482D-B5CC-57DB0770E637}" name="Importe sin IGIC" dataDxfId="131"/>
    <tableColumn id="6" xr3:uid="{361BB117-3151-4E02-A0F2-E6FE02D16356}" name="IGIC" dataDxfId="130"/>
    <tableColumn id="7" xr3:uid="{C580187E-A18F-4C07-BFF4-E5604110BD50}" name="CIF Empresa" dataDxfId="129"/>
    <tableColumn id="8" xr3:uid="{5F105143-5533-4B43-9643-A6ADBEE56624}" name="Empresa adjudicataria" dataDxfId="128"/>
    <tableColumn id="9" xr3:uid="{B29D4E5B-649A-4D9D-B868-988EC9F1DA65}" name="Nº de peticiones de oferta a empresas" dataDxfId="127"/>
    <tableColumn id="10" xr3:uid="{44CB9EF0-4FD4-4CAA-86AA-90AE47248D2C}" name="Fecha de adjudicación" dataDxfId="12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1338EDA-0F74-4007-A0CD-EFEECC54F13A}" name="Tabla413" displayName="Tabla413" ref="B26:N28" totalsRowShown="0" headerRowDxfId="125" dataDxfId="123" headerRowBorderDxfId="124" tableBorderDxfId="122">
  <autoFilter ref="B26:N28" xr:uid="{024AFB55-305E-4A8F-A8CB-24CDC71A6028}"/>
  <sortState xmlns:xlrd2="http://schemas.microsoft.com/office/spreadsheetml/2017/richdata2" ref="B27:N28">
    <sortCondition ref="H26:H28"/>
  </sortState>
  <tableColumns count="13">
    <tableColumn id="1" xr3:uid="{EEAA88E0-02DF-4C75-AC4C-460AF4CF4201}" name="Expediente" dataDxfId="121"/>
    <tableColumn id="2" xr3:uid="{3AD82429-1F90-46A8-8F34-C752715C363A}" name="Procedimiento licitación" dataDxfId="120"/>
    <tableColumn id="3" xr3:uid="{8851727B-5421-4214-B84D-21A803DF8187}" name="Objeto" dataDxfId="119"/>
    <tableColumn id="4" xr3:uid="{527DFA85-81B5-4528-A838-AA4B87965562}" name="Importe licitación_x000a_(sin IGIC)" dataDxfId="118"/>
    <tableColumn id="5" xr3:uid="{6AD16560-2E16-46AA-A09E-B9699795621F}" name="Importe adjudicación _x000a_(sin IGIC)" dataDxfId="117"/>
    <tableColumn id="6" xr3:uid="{967AFAF6-74F1-4E0B-8161-0BB0F51DC870}" name="Importe IGIC adjudicación" dataDxfId="116"/>
    <tableColumn id="7" xr3:uid="{54C057D5-5A4A-4002-BBB0-090A4E1E6723}" name="Fecha adjudicación" dataDxfId="115"/>
    <tableColumn id="8" xr3:uid="{B0542BAC-45FF-4673-8A3F-9E86CADC323B}" name="Fecha Formalización" dataDxfId="114"/>
    <tableColumn id="9" xr3:uid="{B87BA362-6E95-4F86-871E-82F267C1DEA1}" name="CIF Empresa" dataDxfId="113"/>
    <tableColumn id="10" xr3:uid="{CE2525C1-92BA-4D6D-955B-A43278C8B32C}" name="Empresa adjudicataria" dataDxfId="112"/>
    <tableColumn id="11" xr3:uid="{0896B5C3-3F58-484D-BF10-40A81929C3CF}" name="Duración (años)" dataDxfId="111"/>
    <tableColumn id="12" xr3:uid="{B964ABE1-AC8D-4D21-AB12-F8E5F8DA04EA}" name="Lotes" dataDxfId="110"/>
    <tableColumn id="13" xr3:uid="{889557EE-AF53-4CC7-8A8A-9FDB99CED51D}" name="Nº licitadores" dataDxfId="10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9BD2C2-AC23-4956-B5E0-4C293CB758A9}" name="Tabla211153" displayName="Tabla211153" ref="B32:L34" totalsRowShown="0" headerRowDxfId="108" dataDxfId="106" headerRowBorderDxfId="107" tableBorderDxfId="105" totalsRowBorderDxfId="104">
  <autoFilter ref="B32:L34" xr:uid="{1A9BD2C2-AC23-4956-B5E0-4C293CB758A9}"/>
  <tableColumns count="11">
    <tableColumn id="1" xr3:uid="{EB3467E2-3940-48C3-9119-05000FBDC03A}" name="Expediente" dataDxfId="103"/>
    <tableColumn id="2" xr3:uid="{C568A14F-72B2-4A5B-AE35-660D66D2285B}" name="Tipo de contrato" dataDxfId="102"/>
    <tableColumn id="3" xr3:uid="{0CA2999C-272D-4876-B66F-C36DB76B10FE}" name="Objeto" dataDxfId="101"/>
    <tableColumn id="4" xr3:uid="{DFBD40A0-A52A-4B87-B7A5-EF95CC88CBD3}" name="Duración _x000a_(meses)" dataDxfId="100"/>
    <tableColumn id="5" xr3:uid="{1788C5A0-962C-4643-9867-E239BD25008A}" name="Importe sin IGIC" dataDxfId="99"/>
    <tableColumn id="6" xr3:uid="{88FC9E67-2629-4157-93C3-5E39553D0DDF}" name="IGIC" dataDxfId="98"/>
    <tableColumn id="7" xr3:uid="{6DD8E8D7-533A-4B56-925D-C6ADA558C391}" name="CIF Empresa" dataDxfId="97"/>
    <tableColumn id="8" xr3:uid="{96588D3C-A1AE-4960-A318-15C783872BDB}" name="Empresa adjudicataria" dataDxfId="96"/>
    <tableColumn id="9" xr3:uid="{ECE6DC28-2924-42F8-BA8B-0CEE5A751FEC}" name="Procedimiento licitación" dataDxfId="95"/>
    <tableColumn id="10" xr3:uid="{9B7B1ADD-FF62-4598-9028-AE227E1489B9}" name="Fecha de resolución" dataDxfId="94"/>
    <tableColumn id="11" xr3:uid="{3BFB6EFF-F2E2-4019-860B-AA9BFBFBF61C}" name="Motivo" dataDxfId="9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84A1A4F-6174-4257-BAE5-A73877B0EFBE}" name="Tabla11014" displayName="Tabla11014" ref="B13:K26" totalsRowShown="0" headerRowDxfId="92" dataDxfId="90" headerRowBorderDxfId="91" tableBorderDxfId="89" totalsRowBorderDxfId="88">
  <autoFilter ref="B13:K26" xr:uid="{2E080E85-37DA-4011-85A7-D3D3CB846FDA}"/>
  <sortState xmlns:xlrd2="http://schemas.microsoft.com/office/spreadsheetml/2017/richdata2" ref="B14:K21">
    <sortCondition ref="K13:K21"/>
  </sortState>
  <tableColumns count="10">
    <tableColumn id="1" xr3:uid="{F2E9C6B5-DA6D-45E7-9B5A-C434B5CBF2BA}" name="Expediente" dataDxfId="87"/>
    <tableColumn id="2" xr3:uid="{37B86D62-1154-430D-B441-69AF6A13B2B7}" name="Tipo de contrato" dataDxfId="86"/>
    <tableColumn id="3" xr3:uid="{D08ABA37-9B44-4145-8E9B-EC4B2432D4CA}" name="Objeto" dataDxfId="85"/>
    <tableColumn id="4" xr3:uid="{1CE54198-574E-4EC1-94EC-8025024F0EA1}" name="Duración _x000a_(meses)" dataDxfId="84"/>
    <tableColumn id="5" xr3:uid="{1EFBABA5-1A21-4D6F-84B9-70B0DFA5B58E}" name="Importe sin IGIC" dataDxfId="83"/>
    <tableColumn id="6" xr3:uid="{3D12BAF6-75CC-4BFA-96BD-0CE76C468574}" name="IGIC" dataDxfId="82"/>
    <tableColumn id="7" xr3:uid="{A27B672C-93B2-4414-ADB0-EC24D89AC63C}" name="CIF Empresa" dataDxfId="81"/>
    <tableColumn id="8" xr3:uid="{77EA2813-CB92-4196-A12B-2A1433D21B08}" name="Empresa adjudicataria" dataDxfId="80"/>
    <tableColumn id="9" xr3:uid="{B77DFCFB-3FBA-4E53-A4CD-C32954AF20E1}" name="Nº de peticiones de oferta a empresas" dataDxfId="79"/>
    <tableColumn id="10" xr3:uid="{796FDB36-C8D5-40E0-ACCC-D0B9E9F1F725}" name="Fecha de adjudicación" dataDxfId="7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34C0A59-8F1A-4530-BD02-3A8CB4001358}" name="Tabla21115" displayName="Tabla21115" ref="B9:L10" totalsRowShown="0" headerRowDxfId="77" dataDxfId="75" headerRowBorderDxfId="76" tableBorderDxfId="74" totalsRowBorderDxfId="73">
  <autoFilter ref="B9:L10" xr:uid="{B5F54D11-F44F-416A-9E1B-808741F8D27D}"/>
  <tableColumns count="11">
    <tableColumn id="1" xr3:uid="{387069E4-1FF6-4A3F-891C-F7CA7C9BFDA3}" name="Expediente" dataDxfId="72"/>
    <tableColumn id="2" xr3:uid="{905D1D18-61ED-4901-96E2-161C095AF08B}" name="Tipo de contrato" dataDxfId="71"/>
    <tableColumn id="3" xr3:uid="{63961EA4-AFFA-4AD5-9529-B61372A0EB74}" name="Objeto" dataDxfId="70"/>
    <tableColumn id="4" xr3:uid="{5AE4F35E-614C-43AB-BEC5-C9B1C3C68629}" name="Duración _x000a_(meses)" dataDxfId="69"/>
    <tableColumn id="5" xr3:uid="{9A887984-FF40-4CE1-8F87-612B8AB91DE2}" name="Importe sin IGIC" dataDxfId="68"/>
    <tableColumn id="6" xr3:uid="{CD3E33B2-947C-4492-98C8-A154EF9005D4}" name="IGIC" dataDxfId="67"/>
    <tableColumn id="7" xr3:uid="{78E6BD1B-4C21-4BEC-991D-4232D13251C6}" name="CIF Empresa" dataDxfId="66"/>
    <tableColumn id="8" xr3:uid="{516C8243-F5F5-4F14-9315-DE9D52485538}" name="Empresa adjudicataria" dataDxfId="65"/>
    <tableColumn id="9" xr3:uid="{69406EFA-D878-4D9D-B92D-6D829F4DE6CE}" name="Procedimiento licitación" dataDxfId="64"/>
    <tableColumn id="10" xr3:uid="{7FD7459D-189C-4CB0-AFAD-9BA63A768A1A}" name="Fecha de adjudicación" dataDxfId="63"/>
    <tableColumn id="11" xr3:uid="{4BA23720-4AA4-47B1-8491-C2CA24710EC9}" name="Motivo" dataDxfId="6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52C415B-735C-4084-AC8E-A0DDFC540FB7}" name="Tabla41317" displayName="Tabla41317" ref="B29:N41" totalsRowShown="0" headerRowDxfId="61" dataDxfId="59" headerRowBorderDxfId="60" tableBorderDxfId="58">
  <autoFilter ref="B29:N41" xr:uid="{024AFB55-305E-4A8F-A8CB-24CDC71A6028}"/>
  <sortState xmlns:xlrd2="http://schemas.microsoft.com/office/spreadsheetml/2017/richdata2" ref="B30:N41">
    <sortCondition ref="H29:H41"/>
  </sortState>
  <tableColumns count="13">
    <tableColumn id="1" xr3:uid="{673458D5-1E2A-4F53-8996-8A522AB98F04}" name="Expediente" dataDxfId="57"/>
    <tableColumn id="2" xr3:uid="{6300B872-15B1-4E96-88FB-EBCD42AC2147}" name="Procedimiento licitación" dataDxfId="56"/>
    <tableColumn id="3" xr3:uid="{94AE62D3-4F9C-4827-8BC8-E1BDA3FFBFD7}" name="Objeto" dataDxfId="55"/>
    <tableColumn id="4" xr3:uid="{5B879993-6A76-4DAF-B08C-C23D1185D73E}" name="Importe licitación_x000a_(sin IGIC)" dataDxfId="54"/>
    <tableColumn id="5" xr3:uid="{3F6EE242-0B33-47AA-9E6E-A0DEA0341AAE}" name="Importe adjudicación _x000a_(sin IGIC)" dataDxfId="53"/>
    <tableColumn id="13" xr3:uid="{FF1622F2-AAB3-4AF3-AA62-6E79A9A10535}" name="IGIC" dataDxfId="52"/>
    <tableColumn id="6" xr3:uid="{09A5DC55-0D4F-4CCD-83E2-56013371E28B}" name="Fecha adjudicación" dataDxfId="51"/>
    <tableColumn id="12" xr3:uid="{A6EA0B1B-AB66-4BB0-AAAC-55A658C99E2E}" name="Fecha formalización" dataDxfId="50"/>
    <tableColumn id="7" xr3:uid="{E23C1116-4FB8-4B91-96C4-F66612ED432B}" name="CIF Empresa" dataDxfId="49"/>
    <tableColumn id="8" xr3:uid="{FE3D74DD-D47D-4CB9-882B-9650E7B0F114}" name="Empresa adjudicataria" dataDxfId="48"/>
    <tableColumn id="9" xr3:uid="{4C7163C5-8174-4E46-BA1A-CAA76E8868E9}" name="Duración (años)" dataDxfId="47"/>
    <tableColumn id="10" xr3:uid="{0E721F94-59F5-4146-B2BC-F84C1E238905}" name="Lotes" dataDxfId="46"/>
    <tableColumn id="11" xr3:uid="{B7215689-5A63-4C87-9365-0B5425377DEF}" name="Nº licitadores" dataDxfId="4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8E0FB8-ADBB-4A5D-A5C7-E834FCA99D2D}" name="Tabla16" displayName="Tabla16" ref="B9:K18" totalsRowShown="0" headerRowDxfId="44" dataDxfId="42" headerRowBorderDxfId="43" tableBorderDxfId="41" totalsRowBorderDxfId="40">
  <autoFilter ref="B9:K18" xr:uid="{2E080E85-37DA-4011-85A7-D3D3CB846FDA}"/>
  <sortState xmlns:xlrd2="http://schemas.microsoft.com/office/spreadsheetml/2017/richdata2" ref="B10:K18">
    <sortCondition ref="K9:K18"/>
  </sortState>
  <tableColumns count="10">
    <tableColumn id="1" xr3:uid="{7D7B47E2-5458-48C5-9CB0-7013C348F5D3}" name="Expediente" dataDxfId="39"/>
    <tableColumn id="2" xr3:uid="{684430EF-7BED-4C50-9C1A-B2B5E2D8D980}" name="Tipo de contrato" dataDxfId="38"/>
    <tableColumn id="3" xr3:uid="{FE5C8CCE-9F33-473C-8CB2-BCBF5FFC14CB}" name="Objeto" dataDxfId="37"/>
    <tableColumn id="4" xr3:uid="{8B1F3BCC-2C9A-4FC3-B9CD-2D7236DF14E0}" name="Duración _x000a_(meses)" dataDxfId="36"/>
    <tableColumn id="5" xr3:uid="{67E6BD1E-6AB1-4BC4-9A24-9B29295DF954}" name="Importe sin IGIC" dataDxfId="35"/>
    <tableColumn id="6" xr3:uid="{A67BC7E1-4F59-4A2A-A647-48402DCC6B7C}" name="IGIC" dataDxfId="34"/>
    <tableColumn id="7" xr3:uid="{C1CEABA8-137D-4D30-8963-E3B5943A5B35}" name="CIF Empresa" dataDxfId="33"/>
    <tableColumn id="8" xr3:uid="{5B01E6AC-3C5D-4AF0-87C4-F6905E4CDDEE}" name="Empresa adjudicataria" dataDxfId="32"/>
    <tableColumn id="9" xr3:uid="{1371DBD8-BD6B-42D0-A575-83417E974B65}" name="Nº de peticiones de oferta a empresas" dataDxfId="31"/>
    <tableColumn id="10" xr3:uid="{E9C86295-4C4E-4F3E-93C8-78FF6410DB1E}" name="Fecha de adjudicación" dataDxfId="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77C3-4605-4F93-9BAE-D99B29226C92}">
  <sheetPr>
    <pageSetUpPr fitToPage="1"/>
  </sheetPr>
  <dimension ref="B1:N24"/>
  <sheetViews>
    <sheetView tabSelected="1" zoomScaleNormal="100" workbookViewId="0">
      <selection activeCell="A18" sqref="A18"/>
    </sheetView>
  </sheetViews>
  <sheetFormatPr baseColWidth="10" defaultRowHeight="15" x14ac:dyDescent="0.25"/>
  <cols>
    <col min="1" max="1" width="2.7109375" style="3" customWidth="1"/>
    <col min="2" max="2" width="14" style="3" customWidth="1"/>
    <col min="3" max="3" width="24.7109375" style="3" customWidth="1"/>
    <col min="4" max="4" width="46.42578125" style="3" customWidth="1"/>
    <col min="5" max="5" width="27.28515625" style="12" customWidth="1"/>
    <col min="6" max="6" width="30.42578125" style="35" customWidth="1"/>
    <col min="7" max="7" width="19.85546875" style="3" customWidth="1"/>
    <col min="8" max="8" width="14.7109375" style="3" customWidth="1"/>
    <col min="9" max="9" width="24.85546875" style="3" customWidth="1"/>
    <col min="10" max="10" width="24.7109375" style="3" customWidth="1"/>
    <col min="11" max="11" width="22.5703125" style="3" customWidth="1"/>
    <col min="12" max="12" width="24.42578125" style="3" customWidth="1"/>
    <col min="13" max="16384" width="11.42578125" style="3"/>
  </cols>
  <sheetData>
    <row r="1" spans="2:12" x14ac:dyDescent="0.25">
      <c r="B1" s="4"/>
      <c r="C1" s="4"/>
      <c r="D1" s="4"/>
      <c r="E1" s="5"/>
      <c r="F1" s="34"/>
      <c r="G1" s="4"/>
      <c r="H1" s="4"/>
      <c r="I1" s="4"/>
      <c r="J1" s="4"/>
      <c r="K1" s="4"/>
    </row>
    <row r="2" spans="2:12" x14ac:dyDescent="0.25">
      <c r="B2" s="4"/>
      <c r="C2" s="4"/>
      <c r="D2" s="4"/>
      <c r="E2" s="5"/>
      <c r="F2" s="34"/>
      <c r="G2" s="4"/>
      <c r="H2" s="4"/>
      <c r="I2" s="4"/>
      <c r="J2" s="4"/>
      <c r="K2" s="4"/>
    </row>
    <row r="3" spans="2:12" x14ac:dyDescent="0.25">
      <c r="B3" s="4"/>
      <c r="C3" s="4"/>
      <c r="D3" s="4"/>
      <c r="E3" s="5"/>
      <c r="F3" s="34"/>
      <c r="G3" s="4"/>
      <c r="H3" s="4"/>
      <c r="I3" s="4"/>
      <c r="J3" s="4"/>
      <c r="K3" s="4"/>
    </row>
    <row r="4" spans="2:12" x14ac:dyDescent="0.25">
      <c r="B4" s="4"/>
      <c r="C4" s="4"/>
      <c r="D4" s="4"/>
      <c r="E4" s="5"/>
      <c r="F4" s="34"/>
      <c r="G4" s="4"/>
      <c r="H4" s="4"/>
      <c r="I4" s="4"/>
      <c r="J4" s="4"/>
      <c r="K4" s="4"/>
    </row>
    <row r="5" spans="2:12" ht="13.5" customHeight="1" thickBot="1" x14ac:dyDescent="0.3">
      <c r="B5" s="4"/>
      <c r="C5" s="4"/>
      <c r="D5" s="4"/>
      <c r="E5" s="5"/>
      <c r="F5" s="34"/>
      <c r="G5" s="4"/>
      <c r="H5" s="4"/>
      <c r="I5" s="4"/>
      <c r="J5" s="4"/>
      <c r="K5" s="4"/>
    </row>
    <row r="6" spans="2:12" ht="35.25" customHeight="1" thickBot="1" x14ac:dyDescent="0.35">
      <c r="B6" s="193" t="s">
        <v>69</v>
      </c>
      <c r="C6" s="194"/>
      <c r="D6" s="194"/>
      <c r="E6" s="194"/>
      <c r="F6" s="194"/>
      <c r="G6" s="194"/>
      <c r="H6" s="194"/>
      <c r="I6" s="194"/>
      <c r="J6" s="194"/>
      <c r="K6" s="195"/>
    </row>
    <row r="7" spans="2:12" ht="13.5" customHeight="1" thickBot="1" x14ac:dyDescent="0.3">
      <c r="B7" s="8"/>
      <c r="C7" s="8"/>
      <c r="D7" s="8"/>
      <c r="E7" s="8"/>
      <c r="F7" s="8"/>
      <c r="G7" s="8"/>
      <c r="H7" s="8"/>
      <c r="I7" s="8"/>
      <c r="J7" s="8"/>
      <c r="K7" s="9"/>
    </row>
    <row r="8" spans="2:12" ht="19.5" thickBot="1" x14ac:dyDescent="0.35">
      <c r="B8" s="196" t="s">
        <v>8</v>
      </c>
      <c r="C8" s="197"/>
      <c r="D8" s="6"/>
      <c r="E8" s="7"/>
      <c r="F8" s="6"/>
      <c r="G8" s="6"/>
      <c r="H8" s="6"/>
      <c r="I8" s="6"/>
      <c r="J8" s="6"/>
      <c r="K8" s="6"/>
    </row>
    <row r="9" spans="2:12" ht="30.75" thickBot="1" x14ac:dyDescent="0.3">
      <c r="B9" s="14" t="s">
        <v>1</v>
      </c>
      <c r="C9" s="16" t="s">
        <v>2</v>
      </c>
      <c r="D9" s="14" t="s">
        <v>3</v>
      </c>
      <c r="E9" s="14" t="s">
        <v>12</v>
      </c>
      <c r="F9" s="15" t="s">
        <v>4</v>
      </c>
      <c r="G9" s="15" t="s">
        <v>5</v>
      </c>
      <c r="H9" s="15" t="s">
        <v>0</v>
      </c>
      <c r="I9" s="15" t="s">
        <v>7</v>
      </c>
      <c r="J9" s="15" t="s">
        <v>13</v>
      </c>
      <c r="K9" s="14" t="s">
        <v>14</v>
      </c>
      <c r="L9" s="1"/>
    </row>
    <row r="10" spans="2:12" ht="60" x14ac:dyDescent="0.25">
      <c r="B10" s="51" t="s">
        <v>38</v>
      </c>
      <c r="C10" s="87" t="s">
        <v>28</v>
      </c>
      <c r="D10" s="91" t="s">
        <v>39</v>
      </c>
      <c r="E10" s="89" t="s">
        <v>101</v>
      </c>
      <c r="F10" s="90">
        <v>4345.37</v>
      </c>
      <c r="G10" s="90">
        <v>304.18</v>
      </c>
      <c r="H10" s="91" t="s">
        <v>31</v>
      </c>
      <c r="I10" s="91" t="s">
        <v>30</v>
      </c>
      <c r="J10" s="92">
        <v>3</v>
      </c>
      <c r="K10" s="52">
        <v>45303</v>
      </c>
      <c r="L10" s="9"/>
    </row>
    <row r="11" spans="2:12" ht="48" x14ac:dyDescent="0.25">
      <c r="B11" s="51" t="s">
        <v>40</v>
      </c>
      <c r="C11" s="87" t="s">
        <v>32</v>
      </c>
      <c r="D11" s="91" t="s">
        <v>41</v>
      </c>
      <c r="E11" s="96" t="s">
        <v>27</v>
      </c>
      <c r="F11" s="90">
        <v>20170.38</v>
      </c>
      <c r="G11" s="90">
        <v>1411.93</v>
      </c>
      <c r="H11" s="91" t="s">
        <v>42</v>
      </c>
      <c r="I11" s="91" t="s">
        <v>43</v>
      </c>
      <c r="J11" s="92">
        <v>3</v>
      </c>
      <c r="K11" s="52">
        <v>45313</v>
      </c>
      <c r="L11" s="9"/>
    </row>
    <row r="12" spans="2:12" ht="36" x14ac:dyDescent="0.25">
      <c r="B12" s="51" t="s">
        <v>50</v>
      </c>
      <c r="C12" s="87" t="s">
        <v>29</v>
      </c>
      <c r="D12" s="91" t="s">
        <v>51</v>
      </c>
      <c r="E12" s="89">
        <v>4</v>
      </c>
      <c r="F12" s="90">
        <v>1133.32</v>
      </c>
      <c r="G12" s="90">
        <f>Tabla1[[#This Row],[Importe sin IGIC]]*0.07</f>
        <v>79.332400000000007</v>
      </c>
      <c r="H12" s="91" t="s">
        <v>52</v>
      </c>
      <c r="I12" s="91" t="s">
        <v>53</v>
      </c>
      <c r="J12" s="92">
        <v>1</v>
      </c>
      <c r="K12" s="52">
        <v>45321</v>
      </c>
      <c r="L12" s="9"/>
    </row>
    <row r="13" spans="2:12" ht="36" x14ac:dyDescent="0.25">
      <c r="B13" s="51" t="s">
        <v>44</v>
      </c>
      <c r="C13" s="87" t="s">
        <v>29</v>
      </c>
      <c r="D13" s="91" t="s">
        <v>45</v>
      </c>
      <c r="E13" s="89">
        <v>2</v>
      </c>
      <c r="F13" s="90">
        <v>6445.82</v>
      </c>
      <c r="G13" s="90">
        <v>451.21</v>
      </c>
      <c r="H13" s="91" t="s">
        <v>25</v>
      </c>
      <c r="I13" s="91" t="s">
        <v>26</v>
      </c>
      <c r="J13" s="92">
        <v>1</v>
      </c>
      <c r="K13" s="52">
        <v>45330</v>
      </c>
      <c r="L13" s="9"/>
    </row>
    <row r="14" spans="2:12" ht="36" x14ac:dyDescent="0.25">
      <c r="B14" s="51" t="s">
        <v>54</v>
      </c>
      <c r="C14" s="87" t="s">
        <v>28</v>
      </c>
      <c r="D14" s="91" t="s">
        <v>55</v>
      </c>
      <c r="E14" s="89" t="s">
        <v>48</v>
      </c>
      <c r="F14" s="90">
        <v>1680</v>
      </c>
      <c r="G14" s="90">
        <v>117.6</v>
      </c>
      <c r="H14" s="91" t="s">
        <v>56</v>
      </c>
      <c r="I14" s="91" t="s">
        <v>57</v>
      </c>
      <c r="J14" s="92">
        <v>1</v>
      </c>
      <c r="K14" s="52">
        <v>45336</v>
      </c>
      <c r="L14" s="8"/>
    </row>
    <row r="15" spans="2:12" ht="24" x14ac:dyDescent="0.25">
      <c r="B15" s="51" t="s">
        <v>46</v>
      </c>
      <c r="C15" s="87" t="s">
        <v>28</v>
      </c>
      <c r="D15" s="91" t="s">
        <v>47</v>
      </c>
      <c r="E15" s="89" t="s">
        <v>48</v>
      </c>
      <c r="F15" s="90">
        <v>268.47000000000003</v>
      </c>
      <c r="G15" s="90">
        <v>16.62</v>
      </c>
      <c r="H15" s="91" t="s">
        <v>190</v>
      </c>
      <c r="I15" s="91" t="s">
        <v>49</v>
      </c>
      <c r="J15" s="92">
        <v>7</v>
      </c>
      <c r="K15" s="52">
        <v>45345</v>
      </c>
      <c r="L15" s="9"/>
    </row>
    <row r="16" spans="2:12" ht="60" x14ac:dyDescent="0.25">
      <c r="B16" s="51" t="s">
        <v>80</v>
      </c>
      <c r="C16" s="87" t="s">
        <v>29</v>
      </c>
      <c r="D16" s="91" t="s">
        <v>81</v>
      </c>
      <c r="E16" s="89">
        <v>12</v>
      </c>
      <c r="F16" s="90">
        <v>3999</v>
      </c>
      <c r="G16" s="90">
        <f>Tabla1[[#This Row],[Importe sin IGIC]]*0.07</f>
        <v>279.93</v>
      </c>
      <c r="H16" s="88" t="s">
        <v>82</v>
      </c>
      <c r="I16" s="91" t="s">
        <v>83</v>
      </c>
      <c r="J16" s="92">
        <v>3</v>
      </c>
      <c r="K16" s="52">
        <v>45362</v>
      </c>
    </row>
    <row r="17" spans="2:14" ht="24" x14ac:dyDescent="0.25">
      <c r="B17" s="51" t="s">
        <v>84</v>
      </c>
      <c r="C17" s="87" t="s">
        <v>29</v>
      </c>
      <c r="D17" s="91" t="s">
        <v>85</v>
      </c>
      <c r="E17" s="89">
        <v>8.5</v>
      </c>
      <c r="F17" s="90">
        <v>2750</v>
      </c>
      <c r="G17" s="90">
        <f>Tabla1[[#This Row],[Importe sin IGIC]]*0.07</f>
        <v>192.50000000000003</v>
      </c>
      <c r="H17" s="91" t="s">
        <v>100</v>
      </c>
      <c r="I17" s="91" t="s">
        <v>99</v>
      </c>
      <c r="J17" s="92">
        <v>1</v>
      </c>
      <c r="K17" s="52">
        <v>45365</v>
      </c>
    </row>
    <row r="18" spans="2:14" ht="15.75" thickBot="1" x14ac:dyDescent="0.3">
      <c r="B18" s="44"/>
      <c r="C18" s="44"/>
      <c r="D18" s="45"/>
      <c r="E18" s="46"/>
      <c r="F18" s="47"/>
      <c r="G18" s="47"/>
      <c r="H18" s="44"/>
      <c r="I18" s="45"/>
      <c r="J18" s="44"/>
      <c r="K18" s="68"/>
    </row>
    <row r="19" spans="2:14" ht="21" customHeight="1" thickBot="1" x14ac:dyDescent="0.35">
      <c r="B19" s="191" t="s">
        <v>11</v>
      </c>
      <c r="C19" s="192"/>
      <c r="D19" s="4"/>
      <c r="E19" s="7"/>
      <c r="F19" s="6"/>
      <c r="G19" s="6"/>
      <c r="H19" s="6"/>
      <c r="I19" s="6"/>
      <c r="J19" s="6"/>
      <c r="K19" s="6"/>
    </row>
    <row r="20" spans="2:14" ht="32.25" customHeight="1" thickBot="1" x14ac:dyDescent="0.3">
      <c r="B20" s="79" t="s">
        <v>1</v>
      </c>
      <c r="C20" s="80" t="s">
        <v>9</v>
      </c>
      <c r="D20" s="80" t="s">
        <v>3</v>
      </c>
      <c r="E20" s="80" t="s">
        <v>20</v>
      </c>
      <c r="F20" s="79" t="s">
        <v>19</v>
      </c>
      <c r="G20" s="69" t="s">
        <v>24</v>
      </c>
      <c r="H20" s="79" t="s">
        <v>6</v>
      </c>
      <c r="I20" s="79" t="s">
        <v>21</v>
      </c>
      <c r="J20" s="79" t="s">
        <v>0</v>
      </c>
      <c r="K20" s="79" t="s">
        <v>7</v>
      </c>
      <c r="L20" s="79" t="s">
        <v>17</v>
      </c>
      <c r="M20" s="79" t="s">
        <v>18</v>
      </c>
      <c r="N20" s="79" t="s">
        <v>16</v>
      </c>
    </row>
    <row r="21" spans="2:14" ht="36" x14ac:dyDescent="0.25">
      <c r="B21" s="26" t="s">
        <v>58</v>
      </c>
      <c r="C21" s="26" t="s">
        <v>35</v>
      </c>
      <c r="D21" s="23" t="s">
        <v>59</v>
      </c>
      <c r="E21" s="53" t="s">
        <v>60</v>
      </c>
      <c r="F21" s="27" t="s">
        <v>60</v>
      </c>
      <c r="G21" s="27" t="s">
        <v>61</v>
      </c>
      <c r="H21" s="28">
        <v>45344</v>
      </c>
      <c r="I21" s="28">
        <v>45351</v>
      </c>
      <c r="J21" s="26" t="s">
        <v>64</v>
      </c>
      <c r="K21" s="23" t="s">
        <v>65</v>
      </c>
      <c r="L21" s="24">
        <v>1</v>
      </c>
      <c r="M21" s="24">
        <v>2</v>
      </c>
      <c r="N21" s="24" t="s">
        <v>66</v>
      </c>
    </row>
    <row r="22" spans="2:14" ht="48" x14ac:dyDescent="0.25">
      <c r="B22" s="29" t="s">
        <v>62</v>
      </c>
      <c r="C22" s="29" t="s">
        <v>34</v>
      </c>
      <c r="D22" s="30" t="s">
        <v>63</v>
      </c>
      <c r="E22" s="33">
        <v>8000</v>
      </c>
      <c r="F22" s="33">
        <v>5360</v>
      </c>
      <c r="G22" s="106">
        <v>375.2</v>
      </c>
      <c r="H22" s="31">
        <v>45350</v>
      </c>
      <c r="I22" s="31" t="s">
        <v>27</v>
      </c>
      <c r="J22" s="29" t="s">
        <v>67</v>
      </c>
      <c r="K22" s="30" t="s">
        <v>68</v>
      </c>
      <c r="L22" s="32">
        <v>4</v>
      </c>
      <c r="M22" s="32">
        <v>1</v>
      </c>
      <c r="N22" s="32">
        <v>6</v>
      </c>
    </row>
    <row r="23" spans="2:14" ht="60" x14ac:dyDescent="0.25">
      <c r="B23" s="37" t="s">
        <v>74</v>
      </c>
      <c r="C23" s="29" t="s">
        <v>73</v>
      </c>
      <c r="D23" s="30" t="s">
        <v>102</v>
      </c>
      <c r="E23" s="33">
        <v>26223.4</v>
      </c>
      <c r="F23" s="33">
        <v>23300</v>
      </c>
      <c r="G23" s="106">
        <v>1631</v>
      </c>
      <c r="H23" s="31">
        <v>45357</v>
      </c>
      <c r="I23" s="31" t="s">
        <v>27</v>
      </c>
      <c r="J23" s="29" t="s">
        <v>76</v>
      </c>
      <c r="K23" s="107" t="s">
        <v>75</v>
      </c>
      <c r="L23" s="32" t="s">
        <v>103</v>
      </c>
      <c r="M23" s="105">
        <v>1</v>
      </c>
      <c r="N23" s="104">
        <v>3</v>
      </c>
    </row>
    <row r="24" spans="2:14" ht="48" x14ac:dyDescent="0.25">
      <c r="B24" s="37" t="s">
        <v>77</v>
      </c>
      <c r="C24" s="29" t="s">
        <v>78</v>
      </c>
      <c r="D24" s="30" t="s">
        <v>79</v>
      </c>
      <c r="E24" s="33">
        <v>88000</v>
      </c>
      <c r="F24" s="33">
        <v>87854.82</v>
      </c>
      <c r="G24" s="106">
        <v>6149.84</v>
      </c>
      <c r="H24" s="31">
        <v>45358</v>
      </c>
      <c r="I24" s="31">
        <v>45365</v>
      </c>
      <c r="J24" s="29" t="s">
        <v>105</v>
      </c>
      <c r="K24" s="29" t="s">
        <v>104</v>
      </c>
      <c r="L24" s="32">
        <v>2</v>
      </c>
      <c r="M24" s="105">
        <v>1</v>
      </c>
      <c r="N24" s="104">
        <v>1</v>
      </c>
    </row>
  </sheetData>
  <mergeCells count="3">
    <mergeCell ref="B19:C19"/>
    <mergeCell ref="B6:K6"/>
    <mergeCell ref="B8:C8"/>
  </mergeCells>
  <phoneticPr fontId="7" type="noConversion"/>
  <pageMargins left="0.25" right="0.25" top="0.75" bottom="0.75" header="0.3" footer="0.3"/>
  <pageSetup paperSize="9" scale="48" fitToHeight="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18A6-32F3-47AE-9181-8DD6C2EFC072}">
  <sheetPr>
    <pageSetUpPr fitToPage="1"/>
  </sheetPr>
  <dimension ref="B1:N34"/>
  <sheetViews>
    <sheetView zoomScaleNormal="100" workbookViewId="0">
      <selection activeCell="B24" sqref="B24"/>
    </sheetView>
  </sheetViews>
  <sheetFormatPr baseColWidth="10" defaultRowHeight="15" x14ac:dyDescent="0.25"/>
  <cols>
    <col min="1" max="1" width="2.7109375" style="3" customWidth="1"/>
    <col min="2" max="2" width="14" style="3" customWidth="1"/>
    <col min="3" max="3" width="24.7109375" style="3" customWidth="1"/>
    <col min="4" max="4" width="46.42578125" style="3" customWidth="1"/>
    <col min="5" max="5" width="27.28515625" style="12" customWidth="1"/>
    <col min="6" max="6" width="30.42578125" style="35" customWidth="1"/>
    <col min="7" max="7" width="19.85546875" style="3" customWidth="1"/>
    <col min="8" max="8" width="17.140625" style="3" customWidth="1"/>
    <col min="9" max="9" width="26.140625" style="3" customWidth="1"/>
    <col min="10" max="10" width="24.7109375" style="3" customWidth="1"/>
    <col min="11" max="11" width="22.5703125" style="3" customWidth="1"/>
    <col min="12" max="12" width="24.42578125" style="3" customWidth="1"/>
    <col min="13" max="13" width="19.5703125" style="3" customWidth="1"/>
    <col min="14" max="16384" width="11.42578125" style="3"/>
  </cols>
  <sheetData>
    <row r="1" spans="2:12" x14ac:dyDescent="0.25">
      <c r="B1" s="4"/>
      <c r="C1" s="4"/>
      <c r="D1" s="4"/>
      <c r="E1" s="5"/>
      <c r="F1" s="34"/>
      <c r="G1" s="4"/>
      <c r="H1" s="4"/>
      <c r="I1" s="4"/>
      <c r="J1" s="4"/>
      <c r="K1" s="4"/>
    </row>
    <row r="2" spans="2:12" x14ac:dyDescent="0.25">
      <c r="B2" s="4"/>
      <c r="C2" s="4"/>
      <c r="D2" s="4"/>
      <c r="E2" s="5"/>
      <c r="F2" s="34"/>
      <c r="G2" s="4"/>
      <c r="H2" s="4"/>
      <c r="I2" s="4"/>
      <c r="J2" s="4"/>
      <c r="K2" s="4"/>
    </row>
    <row r="3" spans="2:12" x14ac:dyDescent="0.25">
      <c r="B3" s="4"/>
      <c r="C3" s="4"/>
      <c r="D3" s="4"/>
      <c r="E3" s="5"/>
      <c r="F3" s="34"/>
      <c r="G3" s="4"/>
      <c r="H3" s="4"/>
      <c r="I3" s="4"/>
      <c r="J3" s="4"/>
      <c r="K3" s="4"/>
    </row>
    <row r="4" spans="2:12" x14ac:dyDescent="0.25">
      <c r="B4" s="4"/>
      <c r="C4" s="4"/>
      <c r="D4" s="4"/>
      <c r="E4" s="5"/>
      <c r="F4" s="34"/>
      <c r="G4" s="4"/>
      <c r="H4" s="4"/>
      <c r="I4" s="4"/>
      <c r="J4" s="4"/>
      <c r="K4" s="4"/>
    </row>
    <row r="5" spans="2:12" ht="13.5" customHeight="1" thickBot="1" x14ac:dyDescent="0.3">
      <c r="B5" s="4"/>
      <c r="C5" s="4"/>
      <c r="D5" s="4"/>
      <c r="E5" s="5"/>
      <c r="F5" s="34"/>
      <c r="G5" s="4"/>
      <c r="H5" s="4"/>
      <c r="I5" s="4"/>
      <c r="J5" s="4"/>
      <c r="K5" s="4"/>
    </row>
    <row r="6" spans="2:12" ht="35.25" customHeight="1" thickBot="1" x14ac:dyDescent="0.35">
      <c r="B6" s="193" t="s">
        <v>70</v>
      </c>
      <c r="C6" s="194"/>
      <c r="D6" s="194"/>
      <c r="E6" s="194"/>
      <c r="F6" s="194"/>
      <c r="G6" s="194"/>
      <c r="H6" s="194"/>
      <c r="I6" s="194"/>
      <c r="J6" s="194"/>
      <c r="K6" s="195"/>
    </row>
    <row r="7" spans="2:12" ht="13.5" customHeight="1" thickBot="1" x14ac:dyDescent="0.3">
      <c r="B7" s="8"/>
      <c r="C7" s="8"/>
      <c r="D7" s="8"/>
      <c r="E7" s="8"/>
      <c r="F7" s="8"/>
      <c r="G7" s="8"/>
      <c r="H7" s="8"/>
      <c r="I7" s="8"/>
      <c r="J7" s="8"/>
      <c r="K7" s="9"/>
    </row>
    <row r="8" spans="2:12" ht="19.5" thickBot="1" x14ac:dyDescent="0.35">
      <c r="B8" s="196" t="s">
        <v>8</v>
      </c>
      <c r="C8" s="197"/>
      <c r="D8" s="6"/>
      <c r="E8" s="7"/>
      <c r="F8" s="6"/>
      <c r="G8" s="6"/>
      <c r="H8" s="6"/>
      <c r="I8" s="6"/>
      <c r="J8" s="6"/>
      <c r="K8" s="6"/>
    </row>
    <row r="9" spans="2:12" ht="30.75" thickBot="1" x14ac:dyDescent="0.3">
      <c r="B9" s="69" t="s">
        <v>1</v>
      </c>
      <c r="C9" s="70" t="s">
        <v>2</v>
      </c>
      <c r="D9" s="69" t="s">
        <v>3</v>
      </c>
      <c r="E9" s="69" t="s">
        <v>12</v>
      </c>
      <c r="F9" s="71" t="s">
        <v>4</v>
      </c>
      <c r="G9" s="71" t="s">
        <v>5</v>
      </c>
      <c r="H9" s="71" t="s">
        <v>0</v>
      </c>
      <c r="I9" s="71" t="s">
        <v>7</v>
      </c>
      <c r="J9" s="71" t="s">
        <v>13</v>
      </c>
      <c r="K9" s="69" t="s">
        <v>14</v>
      </c>
      <c r="L9" s="8"/>
    </row>
    <row r="10" spans="2:12" ht="24" x14ac:dyDescent="0.25">
      <c r="B10" s="51" t="s">
        <v>86</v>
      </c>
      <c r="C10" s="87" t="s">
        <v>28</v>
      </c>
      <c r="D10" s="91" t="s">
        <v>87</v>
      </c>
      <c r="E10" s="75" t="s">
        <v>27</v>
      </c>
      <c r="F10" s="62">
        <v>66.5</v>
      </c>
      <c r="G10" s="62" t="s">
        <v>88</v>
      </c>
      <c r="H10" s="59" t="s">
        <v>89</v>
      </c>
      <c r="I10" s="76" t="s">
        <v>90</v>
      </c>
      <c r="J10" s="77">
        <v>1</v>
      </c>
      <c r="K10" s="64">
        <v>45383</v>
      </c>
      <c r="L10" s="8"/>
    </row>
    <row r="11" spans="2:12" ht="72" x14ac:dyDescent="0.25">
      <c r="B11" s="51" t="s">
        <v>91</v>
      </c>
      <c r="C11" s="87" t="s">
        <v>29</v>
      </c>
      <c r="D11" s="91" t="s">
        <v>92</v>
      </c>
      <c r="E11" s="89" t="s">
        <v>167</v>
      </c>
      <c r="F11" s="90">
        <v>14565</v>
      </c>
      <c r="G11" s="90" t="s">
        <v>161</v>
      </c>
      <c r="H11" s="87" t="s">
        <v>93</v>
      </c>
      <c r="I11" s="91" t="s">
        <v>94</v>
      </c>
      <c r="J11" s="92">
        <v>3</v>
      </c>
      <c r="K11" s="52">
        <v>45391</v>
      </c>
      <c r="L11" s="9"/>
    </row>
    <row r="12" spans="2:12" ht="36" x14ac:dyDescent="0.25">
      <c r="B12" s="51" t="s">
        <v>95</v>
      </c>
      <c r="C12" s="87" t="s">
        <v>28</v>
      </c>
      <c r="D12" s="91" t="s">
        <v>98</v>
      </c>
      <c r="E12" s="89" t="s">
        <v>27</v>
      </c>
      <c r="F12" s="90">
        <v>290</v>
      </c>
      <c r="G12" s="90" t="s">
        <v>157</v>
      </c>
      <c r="H12" s="87" t="s">
        <v>97</v>
      </c>
      <c r="I12" s="91" t="s">
        <v>96</v>
      </c>
      <c r="J12" s="92">
        <v>3</v>
      </c>
      <c r="K12" s="52">
        <v>45394</v>
      </c>
      <c r="L12" s="8"/>
    </row>
    <row r="13" spans="2:12" s="110" customFormat="1" ht="60" x14ac:dyDescent="0.25">
      <c r="B13" s="94" t="s">
        <v>109</v>
      </c>
      <c r="C13" s="21" t="s">
        <v>29</v>
      </c>
      <c r="D13" s="98" t="s">
        <v>148</v>
      </c>
      <c r="E13" s="96" t="s">
        <v>149</v>
      </c>
      <c r="F13" s="97">
        <v>450</v>
      </c>
      <c r="G13" s="97">
        <v>31.5</v>
      </c>
      <c r="H13" s="21" t="s">
        <v>111</v>
      </c>
      <c r="I13" s="98" t="s">
        <v>110</v>
      </c>
      <c r="J13" s="99">
        <v>1</v>
      </c>
      <c r="K13" s="100">
        <v>45407</v>
      </c>
      <c r="L13" s="109"/>
    </row>
    <row r="14" spans="2:12" ht="60" x14ac:dyDescent="0.25">
      <c r="B14" s="51" t="s">
        <v>115</v>
      </c>
      <c r="C14" s="87" t="s">
        <v>28</v>
      </c>
      <c r="D14" s="91" t="s">
        <v>154</v>
      </c>
      <c r="E14" s="89" t="s">
        <v>27</v>
      </c>
      <c r="F14" s="90">
        <v>2931.66</v>
      </c>
      <c r="G14" s="90">
        <v>205.22</v>
      </c>
      <c r="H14" s="87" t="s">
        <v>31</v>
      </c>
      <c r="I14" s="91" t="s">
        <v>30</v>
      </c>
      <c r="J14" s="92">
        <v>3</v>
      </c>
      <c r="K14" s="52">
        <v>45428</v>
      </c>
      <c r="L14" s="10"/>
    </row>
    <row r="15" spans="2:12" ht="48" x14ac:dyDescent="0.25">
      <c r="B15" s="94" t="s">
        <v>119</v>
      </c>
      <c r="C15" s="21" t="s">
        <v>29</v>
      </c>
      <c r="D15" s="98" t="s">
        <v>118</v>
      </c>
      <c r="E15" s="96" t="s">
        <v>120</v>
      </c>
      <c r="F15" s="97">
        <v>247.06</v>
      </c>
      <c r="G15" s="97">
        <v>17.29</v>
      </c>
      <c r="H15" s="21" t="s">
        <v>76</v>
      </c>
      <c r="I15" s="98" t="s">
        <v>121</v>
      </c>
      <c r="J15" s="99">
        <v>1</v>
      </c>
      <c r="K15" s="100">
        <v>45443</v>
      </c>
      <c r="L15" s="8"/>
    </row>
    <row r="16" spans="2:12" s="110" customFormat="1" ht="72" x14ac:dyDescent="0.25">
      <c r="B16" s="94" t="s">
        <v>122</v>
      </c>
      <c r="C16" s="21" t="s">
        <v>29</v>
      </c>
      <c r="D16" s="95" t="s">
        <v>124</v>
      </c>
      <c r="E16" s="96" t="s">
        <v>150</v>
      </c>
      <c r="F16" s="97">
        <v>2875</v>
      </c>
      <c r="G16" s="97">
        <v>201.25</v>
      </c>
      <c r="H16" s="21" t="s">
        <v>141</v>
      </c>
      <c r="I16" s="98" t="s">
        <v>123</v>
      </c>
      <c r="J16" s="99">
        <v>1</v>
      </c>
      <c r="K16" s="100">
        <v>45434</v>
      </c>
    </row>
    <row r="17" spans="2:14" ht="72" x14ac:dyDescent="0.25">
      <c r="B17" s="51" t="s">
        <v>128</v>
      </c>
      <c r="C17" s="87" t="s">
        <v>29</v>
      </c>
      <c r="D17" s="91" t="s">
        <v>129</v>
      </c>
      <c r="E17" s="89" t="s">
        <v>27</v>
      </c>
      <c r="F17" s="90">
        <v>1056</v>
      </c>
      <c r="G17" s="90">
        <v>73.92</v>
      </c>
      <c r="H17" s="89" t="s">
        <v>131</v>
      </c>
      <c r="I17" s="101" t="s">
        <v>130</v>
      </c>
      <c r="J17" s="92">
        <v>2</v>
      </c>
      <c r="K17" s="78">
        <v>45449</v>
      </c>
    </row>
    <row r="18" spans="2:14" s="110" customFormat="1" ht="36" x14ac:dyDescent="0.25">
      <c r="B18" s="94" t="s">
        <v>132</v>
      </c>
      <c r="C18" s="21" t="s">
        <v>29</v>
      </c>
      <c r="D18" s="98" t="s">
        <v>138</v>
      </c>
      <c r="E18" s="96" t="s">
        <v>150</v>
      </c>
      <c r="F18" s="97">
        <v>310</v>
      </c>
      <c r="G18" s="97" t="s">
        <v>160</v>
      </c>
      <c r="H18" s="96" t="s">
        <v>139</v>
      </c>
      <c r="I18" s="111" t="s">
        <v>90</v>
      </c>
      <c r="J18" s="99">
        <v>1</v>
      </c>
      <c r="K18" s="112">
        <v>45449</v>
      </c>
    </row>
    <row r="19" spans="2:14" ht="36" x14ac:dyDescent="0.25">
      <c r="B19" s="51" t="s">
        <v>133</v>
      </c>
      <c r="C19" s="87" t="s">
        <v>28</v>
      </c>
      <c r="D19" s="91" t="s">
        <v>140</v>
      </c>
      <c r="E19" s="89" t="s">
        <v>27</v>
      </c>
      <c r="F19" s="90">
        <v>147.25</v>
      </c>
      <c r="G19" s="90" t="s">
        <v>159</v>
      </c>
      <c r="H19" s="89" t="s">
        <v>139</v>
      </c>
      <c r="I19" s="101" t="s">
        <v>90</v>
      </c>
      <c r="J19" s="92">
        <v>1</v>
      </c>
      <c r="K19" s="78">
        <v>45461</v>
      </c>
    </row>
    <row r="20" spans="2:14" ht="48" x14ac:dyDescent="0.25">
      <c r="B20" s="51" t="s">
        <v>136</v>
      </c>
      <c r="C20" s="87" t="s">
        <v>28</v>
      </c>
      <c r="D20" s="91" t="s">
        <v>143</v>
      </c>
      <c r="E20" s="89" t="s">
        <v>27</v>
      </c>
      <c r="F20" s="90">
        <v>700</v>
      </c>
      <c r="G20" s="90">
        <v>49</v>
      </c>
      <c r="H20" s="89" t="s">
        <v>31</v>
      </c>
      <c r="I20" s="101" t="s">
        <v>30</v>
      </c>
      <c r="J20" s="92">
        <v>3</v>
      </c>
      <c r="K20" s="78">
        <v>45468</v>
      </c>
    </row>
    <row r="21" spans="2:14" s="110" customFormat="1" ht="48" x14ac:dyDescent="0.25">
      <c r="B21" s="94" t="s">
        <v>142</v>
      </c>
      <c r="C21" s="21" t="s">
        <v>28</v>
      </c>
      <c r="D21" s="98" t="s">
        <v>155</v>
      </c>
      <c r="E21" s="96" t="s">
        <v>27</v>
      </c>
      <c r="F21" s="97">
        <v>2931.66</v>
      </c>
      <c r="G21" s="97">
        <v>205.22</v>
      </c>
      <c r="H21" s="96" t="s">
        <v>31</v>
      </c>
      <c r="I21" s="111" t="s">
        <v>30</v>
      </c>
      <c r="J21" s="99">
        <v>1</v>
      </c>
      <c r="K21" s="112">
        <v>45471</v>
      </c>
    </row>
    <row r="22" spans="2:14" x14ac:dyDescent="0.25">
      <c r="B22" s="51"/>
      <c r="C22" s="87"/>
      <c r="D22" s="91"/>
      <c r="E22" s="89"/>
      <c r="F22" s="90"/>
      <c r="G22" s="90"/>
      <c r="H22" s="89"/>
      <c r="I22" s="101"/>
      <c r="J22" s="92"/>
      <c r="K22" s="78"/>
    </row>
    <row r="23" spans="2:14" ht="15.75" thickBot="1" x14ac:dyDescent="0.3">
      <c r="B23" s="25"/>
      <c r="C23" s="38"/>
      <c r="D23" s="39"/>
      <c r="E23" s="65"/>
      <c r="F23" s="40"/>
      <c r="G23" s="40"/>
      <c r="H23" s="65"/>
      <c r="I23" s="102"/>
      <c r="J23" s="66"/>
      <c r="K23" s="103"/>
    </row>
    <row r="24" spans="2:14" s="4" customFormat="1" ht="15.75" thickBot="1" x14ac:dyDescent="0.3">
      <c r="B24" s="11"/>
      <c r="C24" s="11"/>
      <c r="D24" s="72"/>
      <c r="E24" s="73"/>
      <c r="F24" s="41"/>
      <c r="G24" s="41"/>
      <c r="H24" s="74"/>
      <c r="I24" s="74"/>
      <c r="J24" s="42"/>
      <c r="K24" s="43"/>
    </row>
    <row r="25" spans="2:14" ht="21" customHeight="1" thickBot="1" x14ac:dyDescent="0.35">
      <c r="B25" s="191" t="s">
        <v>11</v>
      </c>
      <c r="C25" s="192"/>
      <c r="D25" s="4"/>
      <c r="E25" s="7"/>
      <c r="F25" s="6"/>
      <c r="G25" s="6"/>
      <c r="H25" s="6"/>
      <c r="I25" s="6"/>
      <c r="J25" s="6"/>
      <c r="K25" s="6"/>
    </row>
    <row r="26" spans="2:14" ht="32.25" customHeight="1" x14ac:dyDescent="0.25">
      <c r="B26" s="79" t="s">
        <v>1</v>
      </c>
      <c r="C26" s="80" t="s">
        <v>9</v>
      </c>
      <c r="D26" s="80" t="s">
        <v>3</v>
      </c>
      <c r="E26" s="80" t="s">
        <v>20</v>
      </c>
      <c r="F26" s="79" t="s">
        <v>19</v>
      </c>
      <c r="G26" s="80" t="s">
        <v>24</v>
      </c>
      <c r="H26" s="79" t="s">
        <v>6</v>
      </c>
      <c r="I26" s="79" t="s">
        <v>21</v>
      </c>
      <c r="J26" s="79" t="s">
        <v>0</v>
      </c>
      <c r="K26" s="79" t="s">
        <v>7</v>
      </c>
      <c r="L26" s="79" t="s">
        <v>17</v>
      </c>
      <c r="M26" s="79" t="s">
        <v>18</v>
      </c>
      <c r="N26" s="79" t="s">
        <v>16</v>
      </c>
    </row>
    <row r="27" spans="2:14" s="108" customFormat="1" ht="48" x14ac:dyDescent="0.25">
      <c r="B27" s="51" t="s">
        <v>172</v>
      </c>
      <c r="C27" s="87" t="s">
        <v>173</v>
      </c>
      <c r="D27" s="91" t="s">
        <v>174</v>
      </c>
      <c r="E27" s="114"/>
      <c r="F27" s="90"/>
      <c r="G27" s="90"/>
      <c r="H27" s="115"/>
      <c r="I27" s="115"/>
      <c r="J27" s="87"/>
      <c r="K27" s="92"/>
      <c r="L27" s="92"/>
      <c r="M27" s="116"/>
      <c r="N27" s="117"/>
    </row>
    <row r="28" spans="2:14" ht="36.75" thickBot="1" x14ac:dyDescent="0.3">
      <c r="B28" s="25" t="s">
        <v>117</v>
      </c>
      <c r="C28" s="113" t="s">
        <v>34</v>
      </c>
      <c r="D28" s="39" t="s">
        <v>145</v>
      </c>
      <c r="E28" s="82">
        <v>15000</v>
      </c>
      <c r="F28" s="40">
        <v>14157.24</v>
      </c>
      <c r="G28" s="83" t="s">
        <v>166</v>
      </c>
      <c r="H28" s="81">
        <v>45428</v>
      </c>
      <c r="I28" s="81">
        <v>45433</v>
      </c>
      <c r="J28" s="38" t="s">
        <v>164</v>
      </c>
      <c r="K28" s="38" t="s">
        <v>165</v>
      </c>
      <c r="L28" s="38">
        <v>2</v>
      </c>
      <c r="M28" s="84"/>
      <c r="N28" s="85">
        <v>1</v>
      </c>
    </row>
    <row r="30" spans="2:14" ht="15.75" thickBot="1" x14ac:dyDescent="0.3"/>
    <row r="31" spans="2:14" ht="19.5" thickBot="1" x14ac:dyDescent="0.35">
      <c r="B31" s="191" t="s">
        <v>10</v>
      </c>
      <c r="C31" s="192"/>
      <c r="D31" s="6"/>
      <c r="E31" s="7"/>
      <c r="F31" s="6"/>
      <c r="G31" s="6"/>
      <c r="H31" s="6"/>
      <c r="I31" s="6"/>
      <c r="J31" s="6"/>
      <c r="K31" s="6"/>
      <c r="L31" s="4"/>
    </row>
    <row r="32" spans="2:14" ht="30.75" thickBot="1" x14ac:dyDescent="0.3">
      <c r="B32" s="2" t="s">
        <v>1</v>
      </c>
      <c r="C32" s="13" t="s">
        <v>2</v>
      </c>
      <c r="D32" s="13" t="s">
        <v>3</v>
      </c>
      <c r="E32" s="13" t="s">
        <v>12</v>
      </c>
      <c r="F32" s="2" t="s">
        <v>4</v>
      </c>
      <c r="G32" s="2" t="s">
        <v>5</v>
      </c>
      <c r="H32" s="2" t="s">
        <v>0</v>
      </c>
      <c r="I32" s="2" t="s">
        <v>7</v>
      </c>
      <c r="J32" s="2" t="s">
        <v>9</v>
      </c>
      <c r="K32" s="14" t="s">
        <v>135</v>
      </c>
      <c r="L32" s="17" t="s">
        <v>15</v>
      </c>
    </row>
    <row r="33" spans="2:12" s="110" customFormat="1" ht="96.75" thickBot="1" x14ac:dyDescent="0.3">
      <c r="B33" s="18" t="s">
        <v>115</v>
      </c>
      <c r="C33" s="93" t="s">
        <v>152</v>
      </c>
      <c r="D33" s="93" t="s">
        <v>153</v>
      </c>
      <c r="E33" s="96" t="s">
        <v>116</v>
      </c>
      <c r="F33" s="19">
        <v>2931.66</v>
      </c>
      <c r="G33" s="19">
        <v>205.22</v>
      </c>
      <c r="H33" s="18" t="s">
        <v>31</v>
      </c>
      <c r="I33" s="18" t="s">
        <v>30</v>
      </c>
      <c r="J33" s="18" t="s">
        <v>134</v>
      </c>
      <c r="K33" s="20">
        <v>45463</v>
      </c>
      <c r="L33" s="21" t="s">
        <v>151</v>
      </c>
    </row>
    <row r="34" spans="2:12" x14ac:dyDescent="0.25">
      <c r="B34" s="18"/>
      <c r="C34" s="18"/>
      <c r="D34" s="18"/>
      <c r="E34" s="18"/>
      <c r="F34" s="19"/>
      <c r="G34" s="19"/>
      <c r="H34" s="18"/>
      <c r="I34" s="18"/>
      <c r="J34" s="18"/>
      <c r="K34" s="18"/>
      <c r="L34" s="18"/>
    </row>
  </sheetData>
  <mergeCells count="4">
    <mergeCell ref="B25:C25"/>
    <mergeCell ref="B6:K6"/>
    <mergeCell ref="B8:C8"/>
    <mergeCell ref="B31:C31"/>
  </mergeCells>
  <phoneticPr fontId="7" type="noConversion"/>
  <pageMargins left="0.23622047244094491" right="0.23622047244094491" top="0.19685039370078741" bottom="0.19685039370078741" header="0.31496062992125984" footer="0.31496062992125984"/>
  <pageSetup paperSize="9" scale="46" fitToHeight="0" orientation="landscape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F2EA-08A3-4392-B46F-AA9D8DE5E0C4}">
  <sheetPr>
    <pageSetUpPr fitToPage="1"/>
  </sheetPr>
  <dimension ref="A1:N41"/>
  <sheetViews>
    <sheetView topLeftCell="A34" zoomScaleNormal="100" workbookViewId="0">
      <selection activeCell="D41" sqref="D41"/>
    </sheetView>
  </sheetViews>
  <sheetFormatPr baseColWidth="10" defaultRowHeight="15" x14ac:dyDescent="0.25"/>
  <cols>
    <col min="1" max="1" width="1.85546875" style="3" customWidth="1"/>
    <col min="2" max="2" width="14" style="3" customWidth="1"/>
    <col min="3" max="3" width="24.7109375" style="3" customWidth="1"/>
    <col min="4" max="4" width="46.42578125" style="3" customWidth="1"/>
    <col min="5" max="5" width="27.28515625" style="12" customWidth="1"/>
    <col min="6" max="6" width="30.42578125" style="35" customWidth="1"/>
    <col min="7" max="7" width="30.7109375" style="3" customWidth="1"/>
    <col min="8" max="8" width="16.140625" style="3" customWidth="1"/>
    <col min="9" max="9" width="26.28515625" style="3" customWidth="1"/>
    <col min="10" max="10" width="24.7109375" style="3" customWidth="1"/>
    <col min="11" max="11" width="22.5703125" style="3" customWidth="1"/>
    <col min="12" max="12" width="24.42578125" style="3" customWidth="1"/>
    <col min="13" max="16384" width="11.42578125" style="3"/>
  </cols>
  <sheetData>
    <row r="1" spans="2:14" x14ac:dyDescent="0.25">
      <c r="B1" s="4"/>
      <c r="C1" s="4"/>
      <c r="D1" s="4"/>
      <c r="E1" s="5"/>
      <c r="F1" s="34"/>
      <c r="G1" s="4"/>
      <c r="H1" s="4"/>
      <c r="I1" s="4"/>
      <c r="J1" s="4"/>
      <c r="K1" s="4"/>
      <c r="L1" s="4"/>
      <c r="M1" s="4"/>
      <c r="N1" s="4"/>
    </row>
    <row r="2" spans="2:14" x14ac:dyDescent="0.25">
      <c r="B2" s="4"/>
      <c r="C2" s="4"/>
      <c r="D2" s="4"/>
      <c r="E2" s="5"/>
      <c r="F2" s="34"/>
      <c r="G2" s="4"/>
      <c r="H2" s="4"/>
      <c r="I2" s="4"/>
      <c r="J2" s="4"/>
      <c r="K2" s="4"/>
      <c r="L2" s="4"/>
      <c r="M2" s="4"/>
      <c r="N2" s="4"/>
    </row>
    <row r="3" spans="2:14" x14ac:dyDescent="0.25">
      <c r="B3" s="4"/>
      <c r="C3" s="4"/>
      <c r="D3" s="4"/>
      <c r="E3" s="5"/>
      <c r="F3" s="34"/>
      <c r="G3" s="4"/>
      <c r="H3" s="4"/>
      <c r="I3" s="4"/>
      <c r="J3" s="4"/>
      <c r="K3" s="4"/>
      <c r="L3" s="4"/>
      <c r="M3" s="4"/>
      <c r="N3" s="4"/>
    </row>
    <row r="4" spans="2:14" x14ac:dyDescent="0.25">
      <c r="B4" s="4"/>
      <c r="C4" s="4"/>
      <c r="D4" s="4"/>
      <c r="E4" s="5"/>
      <c r="F4" s="34"/>
      <c r="G4" s="4"/>
      <c r="H4" s="4"/>
      <c r="I4" s="4"/>
      <c r="J4" s="4"/>
      <c r="K4" s="4"/>
      <c r="L4" s="4"/>
      <c r="M4" s="4"/>
      <c r="N4" s="4"/>
    </row>
    <row r="5" spans="2:14" ht="13.5" customHeight="1" thickBot="1" x14ac:dyDescent="0.3">
      <c r="B5" s="4"/>
      <c r="C5" s="4"/>
      <c r="D5" s="4"/>
      <c r="E5" s="5"/>
      <c r="F5" s="34"/>
      <c r="G5" s="4"/>
      <c r="H5" s="4"/>
      <c r="I5" s="4"/>
      <c r="J5" s="4"/>
      <c r="K5" s="4"/>
      <c r="L5" s="4"/>
      <c r="M5" s="4"/>
      <c r="N5" s="4"/>
    </row>
    <row r="6" spans="2:14" ht="35.25" customHeight="1" thickBot="1" x14ac:dyDescent="0.35">
      <c r="B6" s="193" t="s">
        <v>71</v>
      </c>
      <c r="C6" s="194"/>
      <c r="D6" s="194"/>
      <c r="E6" s="194"/>
      <c r="F6" s="194"/>
      <c r="G6" s="194"/>
      <c r="H6" s="194"/>
      <c r="I6" s="194"/>
      <c r="J6" s="194"/>
      <c r="K6" s="195"/>
      <c r="L6" s="4"/>
      <c r="M6" s="4"/>
      <c r="N6" s="4"/>
    </row>
    <row r="7" spans="2:14" ht="12.75" customHeight="1" thickBot="1" x14ac:dyDescent="0.35">
      <c r="B7" s="6"/>
      <c r="C7" s="6"/>
      <c r="D7" s="6"/>
      <c r="E7" s="6"/>
      <c r="F7" s="6"/>
      <c r="G7" s="6"/>
      <c r="H7" s="6"/>
      <c r="I7" s="6"/>
      <c r="J7" s="6"/>
      <c r="K7" s="6"/>
      <c r="L7" s="4"/>
      <c r="M7" s="4"/>
      <c r="N7" s="4"/>
    </row>
    <row r="8" spans="2:14" ht="19.5" thickBot="1" x14ac:dyDescent="0.35">
      <c r="B8" s="191" t="s">
        <v>10</v>
      </c>
      <c r="C8" s="192"/>
      <c r="D8" s="6"/>
      <c r="E8" s="7"/>
      <c r="F8" s="6"/>
      <c r="G8" s="6"/>
      <c r="H8" s="6"/>
      <c r="I8" s="6"/>
      <c r="J8" s="6"/>
      <c r="K8" s="6"/>
      <c r="L8" s="4"/>
      <c r="M8" s="4"/>
      <c r="N8" s="4"/>
    </row>
    <row r="9" spans="2:14" ht="27" customHeight="1" thickBot="1" x14ac:dyDescent="0.3">
      <c r="B9" s="2" t="s">
        <v>1</v>
      </c>
      <c r="C9" s="13" t="s">
        <v>2</v>
      </c>
      <c r="D9" s="13" t="s">
        <v>3</v>
      </c>
      <c r="E9" s="13" t="s">
        <v>12</v>
      </c>
      <c r="F9" s="2" t="s">
        <v>4</v>
      </c>
      <c r="G9" s="2" t="s">
        <v>5</v>
      </c>
      <c r="H9" s="2" t="s">
        <v>0</v>
      </c>
      <c r="I9" s="2" t="s">
        <v>7</v>
      </c>
      <c r="J9" s="2" t="s">
        <v>9</v>
      </c>
      <c r="K9" s="14" t="s">
        <v>14</v>
      </c>
      <c r="L9" s="17" t="s">
        <v>15</v>
      </c>
      <c r="M9" s="4"/>
      <c r="N9" s="4"/>
    </row>
    <row r="10" spans="2:14" x14ac:dyDescent="0.25">
      <c r="B10" s="18"/>
      <c r="C10" s="18"/>
      <c r="D10" s="18"/>
      <c r="E10" s="18"/>
      <c r="F10" s="19"/>
      <c r="G10" s="19"/>
      <c r="H10" s="18"/>
      <c r="I10" s="18"/>
      <c r="J10" s="18"/>
      <c r="K10" s="20"/>
      <c r="L10" s="21"/>
      <c r="M10" s="4"/>
      <c r="N10" s="4"/>
    </row>
    <row r="11" spans="2:14" ht="13.5" customHeight="1" thickBot="1" x14ac:dyDescent="0.3">
      <c r="B11" s="8"/>
      <c r="C11" s="8"/>
      <c r="D11" s="8"/>
      <c r="E11" s="8"/>
      <c r="F11" s="8"/>
      <c r="G11" s="8"/>
      <c r="H11" s="8"/>
      <c r="I11" s="8"/>
      <c r="J11" s="8"/>
      <c r="K11" s="9"/>
      <c r="L11" s="4"/>
      <c r="M11" s="4"/>
      <c r="N11" s="4"/>
    </row>
    <row r="12" spans="2:14" ht="19.5" thickBot="1" x14ac:dyDescent="0.35">
      <c r="B12" s="196" t="s">
        <v>8</v>
      </c>
      <c r="C12" s="197"/>
      <c r="D12" s="6"/>
      <c r="E12" s="7"/>
      <c r="F12" s="6"/>
      <c r="G12" s="6"/>
      <c r="H12" s="6"/>
      <c r="I12" s="6"/>
      <c r="J12" s="6"/>
      <c r="K12" s="6"/>
      <c r="L12" s="4"/>
      <c r="M12" s="4"/>
      <c r="N12" s="4"/>
    </row>
    <row r="13" spans="2:14" ht="30" x14ac:dyDescent="0.25">
      <c r="B13" s="69" t="s">
        <v>1</v>
      </c>
      <c r="C13" s="70" t="s">
        <v>2</v>
      </c>
      <c r="D13" s="69" t="s">
        <v>3</v>
      </c>
      <c r="E13" s="69" t="s">
        <v>12</v>
      </c>
      <c r="F13" s="71" t="s">
        <v>4</v>
      </c>
      <c r="G13" s="71" t="s">
        <v>5</v>
      </c>
      <c r="H13" s="71" t="s">
        <v>0</v>
      </c>
      <c r="I13" s="71" t="s">
        <v>7</v>
      </c>
      <c r="J13" s="71" t="s">
        <v>13</v>
      </c>
      <c r="K13" s="69" t="s">
        <v>14</v>
      </c>
      <c r="L13" s="1"/>
      <c r="M13" s="4"/>
      <c r="N13" s="4"/>
    </row>
    <row r="16" spans="2:14" s="110" customFormat="1" ht="36" x14ac:dyDescent="0.25">
      <c r="B16" s="94" t="s">
        <v>137</v>
      </c>
      <c r="C16" s="21" t="s">
        <v>28</v>
      </c>
      <c r="D16" s="126" t="s">
        <v>156</v>
      </c>
      <c r="E16" s="96" t="s">
        <v>27</v>
      </c>
      <c r="F16" s="97">
        <v>2500</v>
      </c>
      <c r="G16" s="97">
        <v>175</v>
      </c>
      <c r="H16" s="96" t="s">
        <v>31</v>
      </c>
      <c r="I16" s="111" t="s">
        <v>244</v>
      </c>
      <c r="J16" s="99">
        <v>3</v>
      </c>
      <c r="K16" s="112">
        <v>45483</v>
      </c>
    </row>
    <row r="17" spans="1:14" s="118" customFormat="1" ht="36" x14ac:dyDescent="0.2">
      <c r="B17" s="94" t="s">
        <v>175</v>
      </c>
      <c r="C17" s="21" t="s">
        <v>28</v>
      </c>
      <c r="D17" s="126" t="s">
        <v>176</v>
      </c>
      <c r="E17" s="96" t="s">
        <v>27</v>
      </c>
      <c r="F17" s="97">
        <v>32</v>
      </c>
      <c r="G17" s="97">
        <v>2.2400000000000002</v>
      </c>
      <c r="H17" s="96" t="s">
        <v>178</v>
      </c>
      <c r="I17" s="127" t="s">
        <v>177</v>
      </c>
      <c r="J17" s="99">
        <v>1</v>
      </c>
      <c r="K17" s="100">
        <v>45489</v>
      </c>
      <c r="L17" s="119"/>
      <c r="M17" s="120"/>
      <c r="N17" s="120"/>
    </row>
    <row r="18" spans="1:14" s="118" customFormat="1" ht="36" x14ac:dyDescent="0.2">
      <c r="B18" s="122" t="s">
        <v>179</v>
      </c>
      <c r="C18" s="21" t="s">
        <v>28</v>
      </c>
      <c r="D18" s="126" t="s">
        <v>180</v>
      </c>
      <c r="E18" s="96" t="s">
        <v>187</v>
      </c>
      <c r="F18" s="97">
        <v>837.09</v>
      </c>
      <c r="G18" s="97">
        <v>25.64</v>
      </c>
      <c r="H18" s="96" t="s">
        <v>188</v>
      </c>
      <c r="I18" s="127" t="s">
        <v>189</v>
      </c>
      <c r="J18" s="99">
        <v>6</v>
      </c>
      <c r="K18" s="121">
        <v>45502</v>
      </c>
      <c r="L18" s="119"/>
      <c r="M18" s="120"/>
      <c r="N18" s="120"/>
    </row>
    <row r="19" spans="1:14" s="54" customFormat="1" ht="36" x14ac:dyDescent="0.2">
      <c r="B19" s="94" t="s">
        <v>191</v>
      </c>
      <c r="C19" s="21" t="s">
        <v>29</v>
      </c>
      <c r="D19" s="126" t="s">
        <v>193</v>
      </c>
      <c r="E19" s="96">
        <v>12</v>
      </c>
      <c r="F19" s="97">
        <v>3586.08</v>
      </c>
      <c r="G19" s="97" t="s">
        <v>194</v>
      </c>
      <c r="H19" s="21" t="s">
        <v>195</v>
      </c>
      <c r="I19" s="98" t="s">
        <v>192</v>
      </c>
      <c r="J19" s="99">
        <v>1</v>
      </c>
      <c r="K19" s="100">
        <v>45527</v>
      </c>
      <c r="L19" s="55"/>
      <c r="M19" s="56"/>
      <c r="N19" s="56"/>
    </row>
    <row r="20" spans="1:14" ht="36" x14ac:dyDescent="0.25">
      <c r="B20" s="51" t="s">
        <v>196</v>
      </c>
      <c r="C20" s="87" t="s">
        <v>29</v>
      </c>
      <c r="D20" s="124" t="s">
        <v>240</v>
      </c>
      <c r="E20" s="89">
        <v>12</v>
      </c>
      <c r="F20" s="90">
        <v>5094.96</v>
      </c>
      <c r="G20" s="90">
        <v>356.65</v>
      </c>
      <c r="H20" s="21" t="s">
        <v>197</v>
      </c>
      <c r="I20" s="98" t="s">
        <v>192</v>
      </c>
      <c r="J20" s="92">
        <v>1</v>
      </c>
      <c r="K20" s="52">
        <v>45527</v>
      </c>
      <c r="L20" s="10"/>
      <c r="M20" s="4"/>
      <c r="N20" s="4"/>
    </row>
    <row r="21" spans="1:14" ht="36" x14ac:dyDescent="0.25">
      <c r="B21" s="51" t="s">
        <v>201</v>
      </c>
      <c r="C21" s="87" t="s">
        <v>28</v>
      </c>
      <c r="D21" s="124" t="s">
        <v>239</v>
      </c>
      <c r="E21" s="89" t="s">
        <v>27</v>
      </c>
      <c r="F21" s="90">
        <v>3860</v>
      </c>
      <c r="G21" s="90">
        <v>270.2</v>
      </c>
      <c r="H21" s="87" t="s">
        <v>203</v>
      </c>
      <c r="I21" s="91" t="s">
        <v>202</v>
      </c>
      <c r="J21" s="92">
        <v>1</v>
      </c>
      <c r="K21" s="52">
        <v>45531</v>
      </c>
      <c r="L21" s="10"/>
      <c r="M21" s="4"/>
      <c r="N21" s="4"/>
    </row>
    <row r="22" spans="1:14" ht="36" x14ac:dyDescent="0.25">
      <c r="B22" s="51" t="s">
        <v>242</v>
      </c>
      <c r="C22" s="87" t="s">
        <v>29</v>
      </c>
      <c r="D22" s="124" t="s">
        <v>238</v>
      </c>
      <c r="E22" s="89" t="s">
        <v>27</v>
      </c>
      <c r="F22" s="89">
        <v>500</v>
      </c>
      <c r="G22" s="89">
        <v>35</v>
      </c>
      <c r="H22" s="87" t="s">
        <v>236</v>
      </c>
      <c r="I22" s="91" t="s">
        <v>237</v>
      </c>
      <c r="J22" s="92">
        <v>1</v>
      </c>
      <c r="K22" s="52">
        <v>45539</v>
      </c>
      <c r="L22" s="10"/>
      <c r="M22" s="4"/>
      <c r="N22" s="4"/>
    </row>
    <row r="23" spans="1:14" ht="48" x14ac:dyDescent="0.25">
      <c r="B23" s="51" t="s">
        <v>243</v>
      </c>
      <c r="C23" s="87" t="s">
        <v>28</v>
      </c>
      <c r="D23" s="124" t="s">
        <v>235</v>
      </c>
      <c r="E23" s="89" t="s">
        <v>27</v>
      </c>
      <c r="F23" s="90">
        <v>14949.89</v>
      </c>
      <c r="G23" s="90">
        <v>1046.49</v>
      </c>
      <c r="H23" s="87" t="s">
        <v>233</v>
      </c>
      <c r="I23" s="91" t="s">
        <v>234</v>
      </c>
      <c r="J23" s="92">
        <v>3</v>
      </c>
      <c r="K23" s="52">
        <v>45555</v>
      </c>
      <c r="L23" s="10"/>
      <c r="M23" s="4"/>
      <c r="N23" s="4"/>
    </row>
    <row r="24" spans="1:14" ht="48" x14ac:dyDescent="0.25">
      <c r="B24" s="51" t="s">
        <v>207</v>
      </c>
      <c r="C24" s="87" t="s">
        <v>29</v>
      </c>
      <c r="D24" s="91" t="s">
        <v>241</v>
      </c>
      <c r="E24" s="89">
        <v>12</v>
      </c>
      <c r="F24" s="90">
        <v>7398</v>
      </c>
      <c r="G24" s="90" t="s">
        <v>208</v>
      </c>
      <c r="H24" s="87" t="s">
        <v>209</v>
      </c>
      <c r="I24" s="91" t="s">
        <v>210</v>
      </c>
      <c r="J24" s="92">
        <v>1</v>
      </c>
      <c r="K24" s="52">
        <v>45559</v>
      </c>
      <c r="L24" s="10"/>
      <c r="M24" s="4"/>
      <c r="N24" s="4"/>
    </row>
    <row r="25" spans="1:14" ht="36" x14ac:dyDescent="0.25">
      <c r="B25" s="51" t="s">
        <v>211</v>
      </c>
      <c r="C25" s="152" t="s">
        <v>28</v>
      </c>
      <c r="D25" s="91" t="s">
        <v>212</v>
      </c>
      <c r="E25" s="89" t="s">
        <v>27</v>
      </c>
      <c r="F25" s="90">
        <v>11632</v>
      </c>
      <c r="G25" s="90">
        <v>814.24</v>
      </c>
      <c r="H25" s="87" t="s">
        <v>213</v>
      </c>
      <c r="I25" s="91" t="s">
        <v>214</v>
      </c>
      <c r="J25" s="92">
        <v>3</v>
      </c>
      <c r="K25" s="52">
        <v>45561</v>
      </c>
      <c r="L25" s="10"/>
      <c r="M25" s="4"/>
      <c r="N25" s="4"/>
    </row>
    <row r="26" spans="1:14" ht="15.75" thickBot="1" x14ac:dyDescent="0.3">
      <c r="B26" s="25"/>
      <c r="C26" s="38"/>
      <c r="D26" s="39"/>
      <c r="E26" s="65"/>
      <c r="F26" s="40"/>
      <c r="G26" s="40"/>
      <c r="H26" s="38"/>
      <c r="I26" s="39"/>
      <c r="J26" s="66"/>
      <c r="K26" s="67"/>
      <c r="L26" s="10"/>
      <c r="M26" s="4"/>
      <c r="N26" s="4"/>
    </row>
    <row r="27" spans="1:14" ht="15.75" thickBot="1" x14ac:dyDescent="0.3">
      <c r="A27" s="3" t="s">
        <v>33</v>
      </c>
      <c r="D27" s="4"/>
      <c r="E27" s="5"/>
      <c r="F27" s="34"/>
      <c r="G27" s="4"/>
      <c r="H27" s="4"/>
      <c r="I27" s="4"/>
      <c r="J27" s="4"/>
      <c r="K27" s="4"/>
      <c r="L27" s="4"/>
      <c r="M27" s="4"/>
      <c r="N27" s="4"/>
    </row>
    <row r="28" spans="1:14" ht="21" customHeight="1" x14ac:dyDescent="0.3">
      <c r="B28" s="196" t="s">
        <v>11</v>
      </c>
      <c r="C28" s="197"/>
      <c r="D28" s="151"/>
      <c r="E28" s="7"/>
      <c r="F28" s="6"/>
      <c r="G28" s="6"/>
      <c r="H28" s="6"/>
      <c r="I28" s="6"/>
      <c r="J28" s="6"/>
      <c r="K28" s="6"/>
      <c r="L28" s="4"/>
      <c r="M28" s="4"/>
      <c r="N28" s="4"/>
    </row>
    <row r="29" spans="1:14" ht="32.25" customHeight="1" x14ac:dyDescent="0.25">
      <c r="B29" s="79" t="s">
        <v>1</v>
      </c>
      <c r="C29" s="80" t="s">
        <v>9</v>
      </c>
      <c r="D29" s="80" t="s">
        <v>3</v>
      </c>
      <c r="E29" s="80" t="s">
        <v>20</v>
      </c>
      <c r="F29" s="79" t="s">
        <v>19</v>
      </c>
      <c r="G29" s="79" t="s">
        <v>5</v>
      </c>
      <c r="H29" s="79" t="s">
        <v>6</v>
      </c>
      <c r="I29" s="79" t="s">
        <v>22</v>
      </c>
      <c r="J29" s="79" t="s">
        <v>0</v>
      </c>
      <c r="K29" s="79" t="s">
        <v>7</v>
      </c>
      <c r="L29" s="80" t="s">
        <v>17</v>
      </c>
      <c r="M29" s="79" t="s">
        <v>18</v>
      </c>
      <c r="N29" s="129" t="s">
        <v>16</v>
      </c>
    </row>
    <row r="30" spans="1:14" s="130" customFormat="1" ht="52.5" customHeight="1" x14ac:dyDescent="0.25">
      <c r="B30" s="131" t="s">
        <v>181</v>
      </c>
      <c r="C30" s="131" t="s">
        <v>183</v>
      </c>
      <c r="D30" s="132" t="s">
        <v>184</v>
      </c>
      <c r="E30" s="133" t="s">
        <v>27</v>
      </c>
      <c r="F30" s="134">
        <v>24857.86</v>
      </c>
      <c r="G30" s="134">
        <v>1740.05</v>
      </c>
      <c r="H30" s="135">
        <v>45490</v>
      </c>
      <c r="I30" s="131" t="s">
        <v>27</v>
      </c>
      <c r="J30" s="136" t="s">
        <v>36</v>
      </c>
      <c r="K30" s="137" t="s">
        <v>37</v>
      </c>
      <c r="L30" s="131" t="s">
        <v>27</v>
      </c>
      <c r="M30" s="136" t="s">
        <v>185</v>
      </c>
      <c r="N30" s="131">
        <v>1</v>
      </c>
    </row>
    <row r="31" spans="1:14" s="130" customFormat="1" ht="48" x14ac:dyDescent="0.25">
      <c r="B31" s="131" t="s">
        <v>182</v>
      </c>
      <c r="C31" s="131" t="s">
        <v>183</v>
      </c>
      <c r="D31" s="132" t="s">
        <v>186</v>
      </c>
      <c r="E31" s="133" t="s">
        <v>27</v>
      </c>
      <c r="F31" s="138">
        <v>28750.87</v>
      </c>
      <c r="G31" s="138">
        <v>2012.56</v>
      </c>
      <c r="H31" s="135">
        <v>45490</v>
      </c>
      <c r="I31" s="133" t="s">
        <v>27</v>
      </c>
      <c r="J31" s="139" t="s">
        <v>36</v>
      </c>
      <c r="K31" s="140" t="s">
        <v>37</v>
      </c>
      <c r="L31" s="131" t="s">
        <v>27</v>
      </c>
      <c r="M31" s="136" t="s">
        <v>185</v>
      </c>
      <c r="N31" s="131">
        <v>1</v>
      </c>
    </row>
    <row r="32" spans="1:14" s="130" customFormat="1" ht="48" x14ac:dyDescent="0.25">
      <c r="B32" s="139" t="s">
        <v>198</v>
      </c>
      <c r="C32" s="139" t="s">
        <v>34</v>
      </c>
      <c r="D32" s="156" t="s">
        <v>199</v>
      </c>
      <c r="E32" s="155">
        <v>2000</v>
      </c>
      <c r="F32" s="138">
        <v>2000</v>
      </c>
      <c r="G32" s="138">
        <v>140</v>
      </c>
      <c r="H32" s="141">
        <v>45524</v>
      </c>
      <c r="I32" s="141" t="s">
        <v>27</v>
      </c>
      <c r="J32" s="139" t="s">
        <v>245</v>
      </c>
      <c r="K32" s="140" t="s">
        <v>200</v>
      </c>
      <c r="L32" s="139">
        <v>4</v>
      </c>
      <c r="M32" s="136" t="s">
        <v>185</v>
      </c>
      <c r="N32" s="139">
        <v>1</v>
      </c>
    </row>
    <row r="33" spans="2:14" s="130" customFormat="1" ht="24" x14ac:dyDescent="0.25">
      <c r="B33" s="139" t="s">
        <v>204</v>
      </c>
      <c r="C33" s="139" t="s">
        <v>73</v>
      </c>
      <c r="D33" s="157" t="s">
        <v>206</v>
      </c>
      <c r="E33" s="138" t="s">
        <v>27</v>
      </c>
      <c r="F33" s="138">
        <v>6531</v>
      </c>
      <c r="G33" s="138">
        <v>457.17</v>
      </c>
      <c r="H33" s="141">
        <v>45511</v>
      </c>
      <c r="I33" s="141">
        <v>45512</v>
      </c>
      <c r="J33" s="139" t="s">
        <v>265</v>
      </c>
      <c r="K33" s="140" t="s">
        <v>205</v>
      </c>
      <c r="L33" s="139">
        <v>2</v>
      </c>
      <c r="M33" s="142" t="s">
        <v>185</v>
      </c>
      <c r="N33" s="139">
        <v>1</v>
      </c>
    </row>
    <row r="34" spans="2:14" s="143" customFormat="1" ht="48" x14ac:dyDescent="0.25">
      <c r="B34" s="131" t="s">
        <v>106</v>
      </c>
      <c r="C34" s="131" t="s">
        <v>78</v>
      </c>
      <c r="D34" s="153" t="s">
        <v>144</v>
      </c>
      <c r="E34" s="144">
        <v>594500</v>
      </c>
      <c r="F34" s="134">
        <v>539700</v>
      </c>
      <c r="G34" s="134" t="s">
        <v>158</v>
      </c>
      <c r="H34" s="135">
        <v>45401</v>
      </c>
      <c r="I34" s="135">
        <v>45401</v>
      </c>
      <c r="J34" s="131" t="s">
        <v>107</v>
      </c>
      <c r="K34" s="131" t="s">
        <v>108</v>
      </c>
      <c r="L34" s="136">
        <v>3</v>
      </c>
      <c r="M34" s="145">
        <v>1</v>
      </c>
      <c r="N34" s="146">
        <v>3</v>
      </c>
    </row>
    <row r="35" spans="2:14" s="143" customFormat="1" ht="72" x14ac:dyDescent="0.25">
      <c r="B35" s="131" t="s">
        <v>112</v>
      </c>
      <c r="C35" s="131" t="s">
        <v>114</v>
      </c>
      <c r="D35" s="132" t="s">
        <v>246</v>
      </c>
      <c r="E35" s="134">
        <v>1800</v>
      </c>
      <c r="F35" s="134">
        <v>1500</v>
      </c>
      <c r="G35" s="134" t="s">
        <v>88</v>
      </c>
      <c r="H35" s="135">
        <v>45408</v>
      </c>
      <c r="I35" s="135">
        <v>45433</v>
      </c>
      <c r="J35" s="131" t="s">
        <v>163</v>
      </c>
      <c r="K35" s="136" t="s">
        <v>113</v>
      </c>
      <c r="L35" s="136" t="s">
        <v>168</v>
      </c>
      <c r="M35" s="145" t="s">
        <v>264</v>
      </c>
      <c r="N35" s="147">
        <v>1</v>
      </c>
    </row>
    <row r="36" spans="2:14" s="143" customFormat="1" ht="24" x14ac:dyDescent="0.25">
      <c r="B36" s="131" t="s">
        <v>117</v>
      </c>
      <c r="C36" s="131" t="s">
        <v>73</v>
      </c>
      <c r="D36" s="132" t="s">
        <v>206</v>
      </c>
      <c r="E36" s="134">
        <v>15000</v>
      </c>
      <c r="F36" s="134">
        <v>14157.24</v>
      </c>
      <c r="G36" s="134">
        <v>991.01</v>
      </c>
      <c r="H36" s="135">
        <v>45428</v>
      </c>
      <c r="I36" s="135">
        <v>45475</v>
      </c>
      <c r="J36" s="131" t="s">
        <v>263</v>
      </c>
      <c r="K36" s="148" t="s">
        <v>165</v>
      </c>
      <c r="L36" s="131">
        <v>2</v>
      </c>
      <c r="M36" s="136" t="s">
        <v>185</v>
      </c>
      <c r="N36" s="131">
        <v>1</v>
      </c>
    </row>
    <row r="37" spans="2:14" s="167" customFormat="1" ht="24" x14ac:dyDescent="0.25">
      <c r="B37" s="168" t="s">
        <v>260</v>
      </c>
      <c r="C37" s="168" t="s">
        <v>73</v>
      </c>
      <c r="D37" s="154" t="s">
        <v>261</v>
      </c>
      <c r="E37" s="169">
        <v>2140</v>
      </c>
      <c r="F37" s="169">
        <v>1186.2</v>
      </c>
      <c r="G37" s="169">
        <v>83.04</v>
      </c>
      <c r="H37" s="170">
        <v>45464</v>
      </c>
      <c r="I37" s="170">
        <v>45469</v>
      </c>
      <c r="J37" s="168" t="s">
        <v>164</v>
      </c>
      <c r="K37" s="171" t="s">
        <v>262</v>
      </c>
      <c r="L37" s="168">
        <v>4</v>
      </c>
      <c r="M37" s="172" t="s">
        <v>185</v>
      </c>
      <c r="N37" s="168">
        <v>4</v>
      </c>
    </row>
    <row r="38" spans="2:14" s="159" customFormat="1" ht="36" x14ac:dyDescent="0.25">
      <c r="B38" s="160" t="s">
        <v>127</v>
      </c>
      <c r="C38" s="160" t="s">
        <v>78</v>
      </c>
      <c r="D38" s="161" t="s">
        <v>147</v>
      </c>
      <c r="E38" s="162">
        <v>16000</v>
      </c>
      <c r="F38" s="162">
        <v>15600</v>
      </c>
      <c r="G38" s="163">
        <v>1092</v>
      </c>
      <c r="H38" s="164">
        <v>45498</v>
      </c>
      <c r="I38" s="164">
        <v>45525</v>
      </c>
      <c r="J38" s="160" t="s">
        <v>254</v>
      </c>
      <c r="K38" s="160" t="s">
        <v>253</v>
      </c>
      <c r="L38" s="160">
        <v>4</v>
      </c>
      <c r="M38" s="165" t="s">
        <v>264</v>
      </c>
      <c r="N38" s="166">
        <v>1</v>
      </c>
    </row>
    <row r="39" spans="2:14" s="143" customFormat="1" ht="36" x14ac:dyDescent="0.25">
      <c r="B39" s="131" t="s">
        <v>125</v>
      </c>
      <c r="C39" s="131" t="s">
        <v>35</v>
      </c>
      <c r="D39" s="158" t="s">
        <v>146</v>
      </c>
      <c r="E39" s="144">
        <v>117700</v>
      </c>
      <c r="F39" s="134">
        <v>110000</v>
      </c>
      <c r="G39" s="150" t="s">
        <v>126</v>
      </c>
      <c r="H39" s="135">
        <v>45547</v>
      </c>
      <c r="I39" s="135">
        <v>45574</v>
      </c>
      <c r="J39" s="131" t="s">
        <v>247</v>
      </c>
      <c r="K39" s="131" t="s">
        <v>248</v>
      </c>
      <c r="L39" s="131">
        <v>2</v>
      </c>
      <c r="M39" s="149" t="s">
        <v>264</v>
      </c>
      <c r="N39" s="147">
        <v>3</v>
      </c>
    </row>
    <row r="40" spans="2:14" s="143" customFormat="1" ht="48" x14ac:dyDescent="0.25">
      <c r="B40" s="131" t="s">
        <v>255</v>
      </c>
      <c r="C40" s="131" t="s">
        <v>256</v>
      </c>
      <c r="D40" s="132" t="s">
        <v>259</v>
      </c>
      <c r="E40" s="144"/>
      <c r="F40" s="134">
        <v>140000</v>
      </c>
      <c r="G40" s="150"/>
      <c r="H40" s="135">
        <v>45481</v>
      </c>
      <c r="I40" s="135">
        <v>45569</v>
      </c>
      <c r="J40" s="131" t="s">
        <v>257</v>
      </c>
      <c r="K40" s="131" t="s">
        <v>258</v>
      </c>
      <c r="L40" s="131">
        <v>2</v>
      </c>
      <c r="M40" s="149" t="s">
        <v>264</v>
      </c>
      <c r="N40" s="147">
        <v>1</v>
      </c>
    </row>
    <row r="41" spans="2:14" s="143" customFormat="1" ht="60" x14ac:dyDescent="0.25">
      <c r="B41" s="131" t="s">
        <v>162</v>
      </c>
      <c r="C41" s="131" t="s">
        <v>170</v>
      </c>
      <c r="D41" s="132" t="s">
        <v>169</v>
      </c>
      <c r="E41" s="134">
        <v>4617421</v>
      </c>
      <c r="F41" s="134"/>
      <c r="G41" s="134"/>
      <c r="H41" s="135">
        <v>45462</v>
      </c>
      <c r="I41" s="135"/>
      <c r="J41" s="131"/>
      <c r="K41" s="148"/>
      <c r="L41" s="136" t="s">
        <v>171</v>
      </c>
      <c r="M41" s="136" t="s">
        <v>264</v>
      </c>
      <c r="N41" s="136">
        <v>11</v>
      </c>
    </row>
  </sheetData>
  <mergeCells count="4">
    <mergeCell ref="B28:C28"/>
    <mergeCell ref="B6:K6"/>
    <mergeCell ref="B8:C8"/>
    <mergeCell ref="B12:C12"/>
  </mergeCells>
  <phoneticPr fontId="7" type="noConversion"/>
  <pageMargins left="0.25" right="0.25" top="0.75" bottom="0.75" header="0.3" footer="0.3"/>
  <pageSetup paperSize="8" scale="65" fitToHeight="0" orientation="landscape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F7AE-765D-45B7-BC6F-AAC244EC3BA3}">
  <sheetPr>
    <pageSetUpPr fitToPage="1"/>
  </sheetPr>
  <dimension ref="B1:N26"/>
  <sheetViews>
    <sheetView zoomScaleNormal="100" workbookViewId="0">
      <selection activeCell="A19" sqref="A19"/>
    </sheetView>
  </sheetViews>
  <sheetFormatPr baseColWidth="10" defaultRowHeight="15" x14ac:dyDescent="0.25"/>
  <cols>
    <col min="1" max="1" width="2.7109375" style="3" customWidth="1"/>
    <col min="2" max="2" width="14" style="3" customWidth="1"/>
    <col min="3" max="3" width="24.7109375" style="3" customWidth="1"/>
    <col min="4" max="4" width="46.42578125" style="3" customWidth="1"/>
    <col min="5" max="5" width="27.28515625" style="12" customWidth="1"/>
    <col min="6" max="6" width="24.85546875" style="35" customWidth="1"/>
    <col min="7" max="7" width="19.85546875" style="3" customWidth="1"/>
    <col min="8" max="8" width="14.7109375" style="3" customWidth="1"/>
    <col min="9" max="9" width="24.85546875" style="3" customWidth="1"/>
    <col min="10" max="10" width="24.7109375" style="3" customWidth="1"/>
    <col min="11" max="11" width="22.5703125" style="3" customWidth="1"/>
    <col min="12" max="12" width="24.42578125" style="3" customWidth="1"/>
    <col min="13" max="13" width="26" style="3" customWidth="1"/>
    <col min="14" max="16384" width="11.42578125" style="3"/>
  </cols>
  <sheetData>
    <row r="1" spans="2:11" x14ac:dyDescent="0.25">
      <c r="B1" s="4"/>
      <c r="C1" s="4"/>
      <c r="D1" s="4"/>
      <c r="E1" s="5"/>
      <c r="F1" s="34"/>
      <c r="G1" s="4"/>
      <c r="H1" s="4"/>
      <c r="I1" s="4"/>
      <c r="J1" s="4"/>
      <c r="K1" s="4"/>
    </row>
    <row r="2" spans="2:11" x14ac:dyDescent="0.25">
      <c r="B2" s="4"/>
      <c r="C2" s="4"/>
      <c r="D2" s="4"/>
      <c r="E2" s="5"/>
      <c r="F2" s="34"/>
      <c r="G2" s="4"/>
      <c r="H2" s="4"/>
      <c r="I2" s="4"/>
      <c r="J2" s="4"/>
      <c r="K2" s="4"/>
    </row>
    <row r="3" spans="2:11" x14ac:dyDescent="0.25">
      <c r="B3" s="4"/>
      <c r="C3" s="4"/>
      <c r="D3" s="4"/>
      <c r="E3" s="5"/>
      <c r="F3" s="34"/>
      <c r="G3" s="4"/>
      <c r="H3" s="4"/>
      <c r="I3" s="4"/>
      <c r="J3" s="4"/>
      <c r="K3" s="4"/>
    </row>
    <row r="4" spans="2:11" x14ac:dyDescent="0.25">
      <c r="B4" s="4"/>
      <c r="C4" s="4"/>
      <c r="D4" s="4"/>
      <c r="E4" s="5"/>
      <c r="F4" s="34"/>
      <c r="G4" s="4"/>
      <c r="H4" s="4"/>
      <c r="I4" s="4"/>
      <c r="J4" s="4"/>
      <c r="K4" s="4"/>
    </row>
    <row r="5" spans="2:11" ht="13.5" customHeight="1" thickBot="1" x14ac:dyDescent="0.3">
      <c r="B5" s="4"/>
      <c r="C5" s="4"/>
      <c r="D5" s="4"/>
      <c r="E5" s="5"/>
      <c r="F5" s="34"/>
      <c r="G5" s="4"/>
      <c r="H5" s="4"/>
      <c r="I5" s="4"/>
      <c r="J5" s="4"/>
      <c r="K5" s="4"/>
    </row>
    <row r="6" spans="2:11" ht="35.25" customHeight="1" thickBot="1" x14ac:dyDescent="0.35">
      <c r="B6" s="193" t="s">
        <v>72</v>
      </c>
      <c r="C6" s="194"/>
      <c r="D6" s="194"/>
      <c r="E6" s="194"/>
      <c r="F6" s="194"/>
      <c r="G6" s="194"/>
      <c r="H6" s="194"/>
      <c r="I6" s="194"/>
      <c r="J6" s="194"/>
      <c r="K6" s="195"/>
    </row>
    <row r="7" spans="2:11" ht="13.5" customHeight="1" thickBot="1" x14ac:dyDescent="0.3">
      <c r="B7" s="8"/>
      <c r="C7" s="8"/>
      <c r="D7" s="8"/>
      <c r="E7" s="8"/>
      <c r="F7" s="8"/>
      <c r="G7" s="8"/>
      <c r="H7" s="8"/>
      <c r="I7" s="8"/>
      <c r="J7" s="8"/>
      <c r="K7" s="9"/>
    </row>
    <row r="8" spans="2:11" ht="19.5" thickBot="1" x14ac:dyDescent="0.35">
      <c r="B8" s="196" t="s">
        <v>8</v>
      </c>
      <c r="C8" s="197"/>
      <c r="D8" s="6"/>
      <c r="E8" s="7"/>
      <c r="F8" s="180"/>
      <c r="G8" s="6"/>
      <c r="H8" s="6"/>
      <c r="I8" s="6"/>
      <c r="J8" s="6"/>
      <c r="K8" s="6"/>
    </row>
    <row r="9" spans="2:11" ht="30.75" thickBot="1" x14ac:dyDescent="0.3">
      <c r="B9" s="14" t="s">
        <v>1</v>
      </c>
      <c r="C9" s="16" t="s">
        <v>2</v>
      </c>
      <c r="D9" s="14" t="s">
        <v>3</v>
      </c>
      <c r="E9" s="14" t="s">
        <v>12</v>
      </c>
      <c r="F9" s="15" t="s">
        <v>4</v>
      </c>
      <c r="G9" s="15" t="s">
        <v>5</v>
      </c>
      <c r="H9" s="15" t="s">
        <v>0</v>
      </c>
      <c r="I9" s="15" t="s">
        <v>7</v>
      </c>
      <c r="J9" s="15" t="s">
        <v>13</v>
      </c>
      <c r="K9" s="14" t="s">
        <v>14</v>
      </c>
    </row>
    <row r="10" spans="2:11" ht="36" x14ac:dyDescent="0.25">
      <c r="B10" s="58" t="s">
        <v>215</v>
      </c>
      <c r="C10" s="59" t="s">
        <v>220</v>
      </c>
      <c r="D10" s="125" t="s">
        <v>216</v>
      </c>
      <c r="E10" s="61" t="s">
        <v>217</v>
      </c>
      <c r="F10" s="19">
        <v>420.56</v>
      </c>
      <c r="G10" s="19">
        <f>Tabla16[[#This Row],[Importe sin IGIC]]*7%</f>
        <v>29.439200000000003</v>
      </c>
      <c r="H10" s="59" t="s">
        <v>218</v>
      </c>
      <c r="I10" s="60" t="s">
        <v>219</v>
      </c>
      <c r="J10" s="63">
        <v>1</v>
      </c>
      <c r="K10" s="64">
        <v>45576</v>
      </c>
    </row>
    <row r="11" spans="2:11" ht="36" x14ac:dyDescent="0.25">
      <c r="B11" s="51" t="s">
        <v>221</v>
      </c>
      <c r="C11" s="87" t="s">
        <v>28</v>
      </c>
      <c r="D11" s="124" t="s">
        <v>222</v>
      </c>
      <c r="E11" s="89" t="s">
        <v>27</v>
      </c>
      <c r="F11" s="90">
        <v>359.6</v>
      </c>
      <c r="G11" s="90">
        <v>25.17</v>
      </c>
      <c r="H11" s="87" t="s">
        <v>223</v>
      </c>
      <c r="I11" s="91" t="s">
        <v>224</v>
      </c>
      <c r="J11" s="92">
        <v>1</v>
      </c>
      <c r="K11" s="52">
        <v>45593</v>
      </c>
    </row>
    <row r="12" spans="2:11" ht="120" x14ac:dyDescent="0.25">
      <c r="B12" s="51" t="s">
        <v>226</v>
      </c>
      <c r="C12" s="87" t="s">
        <v>29</v>
      </c>
      <c r="D12" s="123" t="s">
        <v>225</v>
      </c>
      <c r="E12" s="89" t="s">
        <v>27</v>
      </c>
      <c r="F12" s="90">
        <v>1710</v>
      </c>
      <c r="G12" s="90">
        <v>119.7</v>
      </c>
      <c r="H12" s="87" t="s">
        <v>227</v>
      </c>
      <c r="I12" s="91" t="s">
        <v>228</v>
      </c>
      <c r="J12" s="92">
        <v>2</v>
      </c>
      <c r="K12" s="52">
        <v>45593</v>
      </c>
    </row>
    <row r="13" spans="2:11" ht="36" x14ac:dyDescent="0.25">
      <c r="B13" s="94" t="s">
        <v>266</v>
      </c>
      <c r="C13" s="21" t="s">
        <v>28</v>
      </c>
      <c r="D13" s="126" t="s">
        <v>267</v>
      </c>
      <c r="E13" s="96" t="s">
        <v>275</v>
      </c>
      <c r="F13" s="97">
        <v>130.43</v>
      </c>
      <c r="G13" s="97">
        <v>9.1300000000000008</v>
      </c>
      <c r="H13" s="21" t="s">
        <v>268</v>
      </c>
      <c r="I13" s="98" t="s">
        <v>270</v>
      </c>
      <c r="J13" s="99">
        <v>3</v>
      </c>
      <c r="K13" s="100">
        <v>45603</v>
      </c>
    </row>
    <row r="14" spans="2:11" s="108" customFormat="1" ht="48" x14ac:dyDescent="0.25">
      <c r="B14" s="94" t="s">
        <v>273</v>
      </c>
      <c r="C14" s="21" t="s">
        <v>28</v>
      </c>
      <c r="D14" s="126" t="s">
        <v>269</v>
      </c>
      <c r="E14" s="89" t="s">
        <v>27</v>
      </c>
      <c r="F14" s="97">
        <v>5507.44</v>
      </c>
      <c r="G14" s="97">
        <v>385.52</v>
      </c>
      <c r="H14" s="21" t="s">
        <v>272</v>
      </c>
      <c r="I14" s="98" t="s">
        <v>271</v>
      </c>
      <c r="J14" s="99">
        <v>3</v>
      </c>
      <c r="K14" s="100">
        <v>45610</v>
      </c>
    </row>
    <row r="15" spans="2:11" s="108" customFormat="1" ht="60" x14ac:dyDescent="0.25">
      <c r="B15" s="51" t="s">
        <v>230</v>
      </c>
      <c r="C15" s="87" t="s">
        <v>28</v>
      </c>
      <c r="D15" s="124" t="s">
        <v>229</v>
      </c>
      <c r="E15" s="89" t="s">
        <v>27</v>
      </c>
      <c r="F15" s="90" t="s">
        <v>231</v>
      </c>
      <c r="G15" s="97" t="s">
        <v>298</v>
      </c>
      <c r="H15" s="87" t="s">
        <v>297</v>
      </c>
      <c r="I15" s="91" t="s">
        <v>232</v>
      </c>
      <c r="J15" s="92">
        <v>1</v>
      </c>
      <c r="K15" s="100">
        <v>45614</v>
      </c>
    </row>
    <row r="16" spans="2:11" s="108" customFormat="1" ht="36" x14ac:dyDescent="0.25">
      <c r="B16" s="51" t="s">
        <v>282</v>
      </c>
      <c r="C16" s="87" t="s">
        <v>28</v>
      </c>
      <c r="D16" s="91" t="s">
        <v>289</v>
      </c>
      <c r="E16" s="89" t="s">
        <v>27</v>
      </c>
      <c r="F16" s="90">
        <v>413</v>
      </c>
      <c r="G16" s="90">
        <v>28.91</v>
      </c>
      <c r="H16" s="87" t="s">
        <v>290</v>
      </c>
      <c r="I16" s="91" t="s">
        <v>283</v>
      </c>
      <c r="J16" s="92">
        <v>1</v>
      </c>
      <c r="K16" s="52">
        <v>45630</v>
      </c>
    </row>
    <row r="17" spans="2:14" s="108" customFormat="1" ht="24" x14ac:dyDescent="0.25">
      <c r="B17" s="51" t="s">
        <v>284</v>
      </c>
      <c r="C17" s="87" t="s">
        <v>28</v>
      </c>
      <c r="D17" s="91" t="s">
        <v>291</v>
      </c>
      <c r="E17" s="89" t="s">
        <v>27</v>
      </c>
      <c r="F17" s="90">
        <v>959.96</v>
      </c>
      <c r="G17" s="90">
        <v>35.75</v>
      </c>
      <c r="H17" s="87" t="s">
        <v>188</v>
      </c>
      <c r="I17" s="91" t="s">
        <v>189</v>
      </c>
      <c r="J17" s="92">
        <v>1</v>
      </c>
      <c r="K17" s="52">
        <v>45631</v>
      </c>
    </row>
    <row r="18" spans="2:14" ht="36.75" thickBot="1" x14ac:dyDescent="0.3">
      <c r="B18" s="25" t="s">
        <v>285</v>
      </c>
      <c r="C18" s="38" t="s">
        <v>28</v>
      </c>
      <c r="D18" s="39" t="s">
        <v>286</v>
      </c>
      <c r="E18" s="65" t="s">
        <v>27</v>
      </c>
      <c r="F18" s="40">
        <v>14573.76</v>
      </c>
      <c r="G18" s="40">
        <v>1020.16</v>
      </c>
      <c r="H18" s="38" t="s">
        <v>288</v>
      </c>
      <c r="I18" s="39" t="s">
        <v>287</v>
      </c>
      <c r="J18" s="66">
        <v>3</v>
      </c>
      <c r="K18" s="67">
        <v>45646</v>
      </c>
    </row>
    <row r="19" spans="2:14" x14ac:dyDescent="0.25">
      <c r="B19" s="44"/>
      <c r="C19" s="44"/>
      <c r="D19" s="45"/>
      <c r="E19" s="46"/>
      <c r="F19" s="47"/>
      <c r="G19" s="47"/>
      <c r="H19" s="45"/>
      <c r="I19" s="45"/>
      <c r="J19" s="48"/>
      <c r="K19" s="49"/>
    </row>
    <row r="20" spans="2:14" ht="21" customHeight="1" thickBot="1" x14ac:dyDescent="0.35">
      <c r="B20" s="44"/>
      <c r="C20" s="44"/>
      <c r="D20" s="45"/>
      <c r="E20" s="46"/>
      <c r="F20" s="47"/>
      <c r="G20" s="47"/>
      <c r="H20" s="45"/>
      <c r="I20" s="45"/>
      <c r="J20" s="50"/>
      <c r="K20" s="50"/>
    </row>
    <row r="21" spans="2:14" ht="21" customHeight="1" x14ac:dyDescent="0.3">
      <c r="B21" s="196" t="s">
        <v>11</v>
      </c>
      <c r="C21" s="197"/>
      <c r="D21" s="45"/>
      <c r="E21" s="46"/>
      <c r="F21" s="47"/>
      <c r="G21" s="47"/>
      <c r="H21" s="45"/>
      <c r="I21" s="45"/>
      <c r="J21" s="50"/>
      <c r="K21" s="50"/>
    </row>
    <row r="22" spans="2:14" ht="32.25" customHeight="1" thickBot="1" x14ac:dyDescent="0.3">
      <c r="B22" s="2" t="s">
        <v>1</v>
      </c>
      <c r="C22" s="13" t="s">
        <v>9</v>
      </c>
      <c r="D22" s="13" t="s">
        <v>3</v>
      </c>
      <c r="E22" s="13" t="s">
        <v>20</v>
      </c>
      <c r="F22" s="2" t="s">
        <v>19</v>
      </c>
      <c r="G22" s="2" t="s">
        <v>23</v>
      </c>
      <c r="H22" s="2" t="s">
        <v>6</v>
      </c>
      <c r="I22" s="2" t="s">
        <v>22</v>
      </c>
      <c r="J22" s="2" t="s">
        <v>0</v>
      </c>
      <c r="K22" s="2" t="s">
        <v>7</v>
      </c>
      <c r="L22" s="13" t="s">
        <v>17</v>
      </c>
      <c r="M22" s="2" t="s">
        <v>18</v>
      </c>
      <c r="N22" s="2" t="s">
        <v>16</v>
      </c>
    </row>
    <row r="23" spans="2:14" ht="36" x14ac:dyDescent="0.25">
      <c r="B23" s="22" t="s">
        <v>274</v>
      </c>
      <c r="C23" s="26" t="s">
        <v>249</v>
      </c>
      <c r="D23" s="128" t="s">
        <v>252</v>
      </c>
      <c r="E23" s="86" t="s">
        <v>185</v>
      </c>
      <c r="F23" s="27">
        <v>176414.42</v>
      </c>
      <c r="G23" s="27">
        <v>12349</v>
      </c>
      <c r="H23" s="28">
        <v>45228</v>
      </c>
      <c r="I23" s="57" t="s">
        <v>27</v>
      </c>
      <c r="J23" s="26" t="s">
        <v>250</v>
      </c>
      <c r="K23" s="23" t="s">
        <v>251</v>
      </c>
      <c r="L23" s="24">
        <v>1</v>
      </c>
      <c r="M23" s="24">
        <v>1</v>
      </c>
      <c r="N23" s="36" t="s">
        <v>185</v>
      </c>
    </row>
    <row r="24" spans="2:14" s="108" customFormat="1" ht="72" x14ac:dyDescent="0.25">
      <c r="B24" s="37" t="s">
        <v>276</v>
      </c>
      <c r="C24" s="87" t="s">
        <v>249</v>
      </c>
      <c r="D24" s="30" t="s">
        <v>277</v>
      </c>
      <c r="E24" s="184" t="s">
        <v>185</v>
      </c>
      <c r="F24" s="33">
        <v>6000</v>
      </c>
      <c r="G24" s="33" t="s">
        <v>280</v>
      </c>
      <c r="H24" s="31">
        <v>45608</v>
      </c>
      <c r="I24" s="187" t="s">
        <v>27</v>
      </c>
      <c r="J24" s="29" t="s">
        <v>278</v>
      </c>
      <c r="K24" s="30" t="s">
        <v>279</v>
      </c>
      <c r="L24" s="32">
        <v>2</v>
      </c>
      <c r="M24" s="32">
        <v>1</v>
      </c>
      <c r="N24" s="189" t="s">
        <v>185</v>
      </c>
    </row>
    <row r="25" spans="2:14" ht="60" x14ac:dyDescent="0.25">
      <c r="B25" s="173" t="s">
        <v>281</v>
      </c>
      <c r="C25" s="174" t="s">
        <v>35</v>
      </c>
      <c r="D25" s="175" t="s">
        <v>296</v>
      </c>
      <c r="E25" s="176">
        <v>220000</v>
      </c>
      <c r="F25" s="176">
        <v>179999</v>
      </c>
      <c r="G25" s="176">
        <f>Tabla49[[#This Row],[Importe adjudicación 
(sin IGIC)]]*7%</f>
        <v>12599.93</v>
      </c>
      <c r="H25" s="177">
        <v>45625</v>
      </c>
      <c r="I25" s="177">
        <v>45635</v>
      </c>
      <c r="J25" s="174" t="s">
        <v>247</v>
      </c>
      <c r="K25" s="175" t="s">
        <v>248</v>
      </c>
      <c r="L25" s="178">
        <v>3</v>
      </c>
      <c r="M25" s="178">
        <v>1</v>
      </c>
      <c r="N25" s="179">
        <v>1</v>
      </c>
    </row>
    <row r="26" spans="2:14" ht="60" x14ac:dyDescent="0.25">
      <c r="B26" s="181" t="s">
        <v>292</v>
      </c>
      <c r="C26" s="182" t="s">
        <v>35</v>
      </c>
      <c r="D26" s="183" t="s">
        <v>293</v>
      </c>
      <c r="E26" s="185">
        <v>19000</v>
      </c>
      <c r="F26" s="185">
        <v>12010</v>
      </c>
      <c r="G26" s="185">
        <v>840.7</v>
      </c>
      <c r="H26" s="186">
        <v>45646</v>
      </c>
      <c r="I26" s="186">
        <v>45652</v>
      </c>
      <c r="J26" s="182" t="s">
        <v>294</v>
      </c>
      <c r="K26" s="188" t="s">
        <v>295</v>
      </c>
      <c r="L26" s="182">
        <v>4</v>
      </c>
      <c r="M26" s="182">
        <v>1</v>
      </c>
      <c r="N26" s="190">
        <v>2</v>
      </c>
    </row>
  </sheetData>
  <mergeCells count="3">
    <mergeCell ref="B21:C21"/>
    <mergeCell ref="B6:K6"/>
    <mergeCell ref="B8:C8"/>
  </mergeCells>
  <phoneticPr fontId="7" type="noConversion"/>
  <pageMargins left="0.25" right="0.25" top="0.75" bottom="0.75" header="0.3" footer="0.3"/>
  <pageSetup paperSize="8" scale="66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Enero-Marzo</vt:lpstr>
      <vt:lpstr>Abril-Junio</vt:lpstr>
      <vt:lpstr>Julio-Septiembre</vt:lpstr>
      <vt:lpstr>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Machado González</dc:creator>
  <cp:lastModifiedBy>David Heylen Campos</cp:lastModifiedBy>
  <cp:lastPrinted>2025-01-20T11:32:29Z</cp:lastPrinted>
  <dcterms:created xsi:type="dcterms:W3CDTF">2019-06-04T08:09:24Z</dcterms:created>
  <dcterms:modified xsi:type="dcterms:W3CDTF">2025-01-30T11:37:06Z</dcterms:modified>
</cp:coreProperties>
</file>